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gajna\Desktop\FINANCIJSKI IZVJEŠTAJI\2025\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F340" i="9"/>
  <c r="E340" i="9"/>
  <c r="B340" i="9"/>
  <c r="F339" i="9"/>
  <c r="F338" i="9"/>
  <c r="F337" i="9"/>
  <c r="F336" i="9"/>
  <c r="H335" i="9"/>
  <c r="G335" i="9"/>
  <c r="F335" i="9"/>
  <c r="E335" i="9"/>
  <c r="B335" i="9" s="1"/>
  <c r="F334" i="9"/>
  <c r="H333" i="9"/>
  <c r="G333" i="9"/>
  <c r="F333" i="9"/>
  <c r="E333" i="9"/>
  <c r="B333" i="9"/>
  <c r="H332" i="9"/>
  <c r="G332" i="9"/>
  <c r="F332" i="9"/>
  <c r="E332" i="9"/>
  <c r="B332" i="9" s="1"/>
  <c r="H331" i="9"/>
  <c r="E331" i="9" s="1"/>
  <c r="B331" i="9" s="1"/>
  <c r="G331" i="9"/>
  <c r="F331" i="9"/>
  <c r="H330" i="9"/>
  <c r="G330" i="9"/>
  <c r="F330" i="9"/>
  <c r="E330" i="9"/>
  <c r="B330" i="9" s="1"/>
  <c r="H329" i="9"/>
  <c r="E329" i="9" s="1"/>
  <c r="B329" i="9" s="1"/>
  <c r="G329" i="9"/>
  <c r="F329" i="9"/>
  <c r="H328" i="9"/>
  <c r="G328" i="9"/>
  <c r="F328" i="9"/>
  <c r="E328" i="9"/>
  <c r="B328" i="9" s="1"/>
  <c r="H327" i="9"/>
  <c r="G327" i="9"/>
  <c r="F327" i="9"/>
  <c r="E327" i="9"/>
  <c r="B327" i="9" s="1"/>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E321" i="9"/>
  <c r="B321" i="9" s="1"/>
  <c r="H320" i="9"/>
  <c r="G320" i="9"/>
  <c r="F320" i="9"/>
  <c r="E320" i="9"/>
  <c r="B320" i="9" s="1"/>
  <c r="H319" i="9"/>
  <c r="G319" i="9"/>
  <c r="F319" i="9"/>
  <c r="E319" i="9"/>
  <c r="B319" i="9" s="1"/>
  <c r="H318" i="9"/>
  <c r="G318" i="9"/>
  <c r="F318" i="9"/>
  <c r="E318" i="9"/>
  <c r="B318" i="9"/>
  <c r="H317" i="9"/>
  <c r="G317" i="9"/>
  <c r="F317" i="9"/>
  <c r="E317" i="9"/>
  <c r="B317" i="9" s="1"/>
  <c r="F316" i="9"/>
  <c r="F315" i="9"/>
  <c r="F314" i="9"/>
  <c r="H313" i="9"/>
  <c r="G313" i="9"/>
  <c r="F313" i="9"/>
  <c r="E313" i="9"/>
  <c r="B313" i="9" s="1"/>
  <c r="H312" i="9"/>
  <c r="E312" i="9" s="1"/>
  <c r="B312" i="9" s="1"/>
  <c r="G312" i="9"/>
  <c r="F312" i="9"/>
  <c r="H311" i="9"/>
  <c r="E311" i="9" s="1"/>
  <c r="B311" i="9" s="1"/>
  <c r="G311" i="9"/>
  <c r="F311" i="9"/>
  <c r="F310" i="9"/>
  <c r="F309" i="9"/>
  <c r="F308" i="9"/>
  <c r="H307" i="9"/>
  <c r="E307" i="9" s="1"/>
  <c r="B307" i="9" s="1"/>
  <c r="G307" i="9"/>
  <c r="F307" i="9"/>
  <c r="F306" i="9"/>
  <c r="H305" i="9"/>
  <c r="E305" i="9" s="1"/>
  <c r="B305" i="9" s="1"/>
  <c r="G305" i="9"/>
  <c r="F305" i="9"/>
  <c r="H304" i="9"/>
  <c r="G304" i="9"/>
  <c r="F304" i="9"/>
  <c r="E304" i="9"/>
  <c r="B304" i="9" s="1"/>
  <c r="H303" i="9"/>
  <c r="E303" i="9" s="1"/>
  <c r="B303" i="9" s="1"/>
  <c r="G303" i="9"/>
  <c r="F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F287" i="9" s="1"/>
  <c r="E287" i="9"/>
  <c r="M286" i="9"/>
  <c r="L286" i="9"/>
  <c r="F286" i="9"/>
  <c r="E286" i="9"/>
  <c r="B286" i="9"/>
  <c r="M285" i="9"/>
  <c r="L285" i="9"/>
  <c r="F285" i="9" s="1"/>
  <c r="E285" i="9"/>
  <c r="M284" i="9"/>
  <c r="L284" i="9"/>
  <c r="F284" i="9"/>
  <c r="E284" i="9"/>
  <c r="B284" i="9"/>
  <c r="M283" i="9"/>
  <c r="L283" i="9"/>
  <c r="F283" i="9" s="1"/>
  <c r="E283" i="9"/>
  <c r="B283" i="9" s="1"/>
  <c r="M282" i="9"/>
  <c r="L282" i="9"/>
  <c r="F282" i="9"/>
  <c r="E282" i="9"/>
  <c r="B282" i="9"/>
  <c r="M281" i="9"/>
  <c r="L281" i="9"/>
  <c r="F281" i="9" s="1"/>
  <c r="E281" i="9"/>
  <c r="B281" i="9" s="1"/>
  <c r="M280" i="9"/>
  <c r="L280" i="9"/>
  <c r="F280" i="9"/>
  <c r="E280" i="9"/>
  <c r="B280" i="9"/>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c r="E274" i="9"/>
  <c r="B274" i="9"/>
  <c r="M273" i="9"/>
  <c r="L273" i="9"/>
  <c r="F273" i="9" s="1"/>
  <c r="E273" i="9"/>
  <c r="B273" i="9" s="1"/>
  <c r="M272" i="9"/>
  <c r="L272" i="9"/>
  <c r="F272" i="9"/>
  <c r="E272" i="9"/>
  <c r="B272" i="9"/>
  <c r="M271" i="9"/>
  <c r="L271" i="9"/>
  <c r="F271" i="9" s="1"/>
  <c r="E271" i="9"/>
  <c r="B271" i="9" s="1"/>
  <c r="M270" i="9"/>
  <c r="L270" i="9"/>
  <c r="F270" i="9"/>
  <c r="E270" i="9"/>
  <c r="B270" i="9"/>
  <c r="M269" i="9"/>
  <c r="L269" i="9"/>
  <c r="F269" i="9" s="1"/>
  <c r="E269" i="9"/>
  <c r="B269" i="9"/>
  <c r="M268" i="9"/>
  <c r="L268" i="9"/>
  <c r="F268" i="9"/>
  <c r="E268" i="9"/>
  <c r="B268" i="9"/>
  <c r="M267" i="9"/>
  <c r="L267" i="9"/>
  <c r="F267" i="9" s="1"/>
  <c r="B267" i="9" s="1"/>
  <c r="E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E244" i="9"/>
  <c r="M243" i="9"/>
  <c r="L243" i="9"/>
  <c r="F243" i="9"/>
  <c r="E243" i="9"/>
  <c r="B243" i="9"/>
  <c r="M242" i="9"/>
  <c r="L242" i="9"/>
  <c r="F242" i="9" s="1"/>
  <c r="E242" i="9"/>
  <c r="B242" i="9" s="1"/>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c r="H171" i="9"/>
  <c r="G171" i="9"/>
  <c r="F171" i="9"/>
  <c r="E171" i="9"/>
  <c r="B171" i="9" s="1"/>
  <c r="H170" i="9"/>
  <c r="E170" i="9" s="1"/>
  <c r="B170" i="9" s="1"/>
  <c r="G170" i="9"/>
  <c r="F170" i="9"/>
  <c r="H169" i="9"/>
  <c r="G169" i="9"/>
  <c r="F169" i="9"/>
  <c r="E169" i="9"/>
  <c r="B169" i="9" s="1"/>
  <c r="H168" i="9"/>
  <c r="G168" i="9"/>
  <c r="F168" i="9"/>
  <c r="E168" i="9"/>
  <c r="B168" i="9"/>
  <c r="H167" i="9"/>
  <c r="G167" i="9"/>
  <c r="F167" i="9"/>
  <c r="E167" i="9"/>
  <c r="B167" i="9" s="1"/>
  <c r="H166" i="9"/>
  <c r="G166" i="9"/>
  <c r="F166" i="9"/>
  <c r="E166" i="9"/>
  <c r="B166" i="9"/>
  <c r="H165" i="9"/>
  <c r="G165" i="9"/>
  <c r="F165" i="9"/>
  <c r="E165" i="9"/>
  <c r="B165" i="9" s="1"/>
  <c r="H164" i="9"/>
  <c r="E164" i="9" s="1"/>
  <c r="B164" i="9" s="1"/>
  <c r="G164" i="9"/>
  <c r="F164" i="9"/>
  <c r="H163" i="9"/>
  <c r="G163" i="9"/>
  <c r="F163" i="9"/>
  <c r="E163" i="9"/>
  <c r="B163" i="9" s="1"/>
  <c r="H162" i="9"/>
  <c r="E162" i="9" s="1"/>
  <c r="B162" i="9" s="1"/>
  <c r="G162" i="9"/>
  <c r="F162" i="9"/>
  <c r="H161" i="9"/>
  <c r="G161" i="9"/>
  <c r="F161" i="9"/>
  <c r="E161" i="9"/>
  <c r="B161" i="9" s="1"/>
  <c r="H160" i="9"/>
  <c r="E160" i="9" s="1"/>
  <c r="B160" i="9" s="1"/>
  <c r="G160" i="9"/>
  <c r="F160" i="9"/>
  <c r="H159" i="9"/>
  <c r="G159" i="9"/>
  <c r="F159" i="9"/>
  <c r="E159" i="9"/>
  <c r="B159" i="9" s="1"/>
  <c r="H158" i="9"/>
  <c r="G158" i="9"/>
  <c r="F158" i="9"/>
  <c r="E158" i="9"/>
  <c r="B158" i="9" s="1"/>
  <c r="H157" i="9"/>
  <c r="E157" i="9" s="1"/>
  <c r="B157" i="9" s="1"/>
  <c r="G157" i="9"/>
  <c r="F157" i="9"/>
  <c r="F156" i="9"/>
  <c r="H155" i="9"/>
  <c r="G155" i="9"/>
  <c r="F155" i="9"/>
  <c r="E155" i="9"/>
  <c r="B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c r="H147" i="9"/>
  <c r="G147" i="9"/>
  <c r="F147" i="9"/>
  <c r="E147" i="9"/>
  <c r="B147" i="9" s="1"/>
  <c r="H146" i="9"/>
  <c r="E146" i="9" s="1"/>
  <c r="B146" i="9" s="1"/>
  <c r="G146" i="9"/>
  <c r="F146" i="9"/>
  <c r="H145" i="9"/>
  <c r="G145" i="9"/>
  <c r="F145" i="9"/>
  <c r="E145" i="9"/>
  <c r="B145" i="9" s="1"/>
  <c r="H144" i="9"/>
  <c r="G144" i="9"/>
  <c r="F144" i="9"/>
  <c r="E144" i="9"/>
  <c r="B144" i="9"/>
  <c r="H143" i="9"/>
  <c r="G143" i="9"/>
  <c r="F143" i="9"/>
  <c r="E143" i="9"/>
  <c r="B143" i="9" s="1"/>
  <c r="H142" i="9"/>
  <c r="G142" i="9"/>
  <c r="F142" i="9"/>
  <c r="E142" i="9"/>
  <c r="B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G136" i="9"/>
  <c r="F136" i="9"/>
  <c r="E136" i="9"/>
  <c r="B136" i="9"/>
  <c r="H135" i="9"/>
  <c r="G135" i="9"/>
  <c r="F135" i="9"/>
  <c r="E135" i="9"/>
  <c r="B135" i="9" s="1"/>
  <c r="H134" i="9"/>
  <c r="G134" i="9"/>
  <c r="F134" i="9"/>
  <c r="E134" i="9"/>
  <c r="B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s="1"/>
  <c r="H127" i="9"/>
  <c r="G127" i="9"/>
  <c r="F127" i="9"/>
  <c r="E127" i="9"/>
  <c r="B127" i="9" s="1"/>
  <c r="H126" i="9"/>
  <c r="G126" i="9"/>
  <c r="F126" i="9"/>
  <c r="E126" i="9"/>
  <c r="B126" i="9"/>
  <c r="H125" i="9"/>
  <c r="G125" i="9"/>
  <c r="F125" i="9"/>
  <c r="E125" i="9"/>
  <c r="B125" i="9" s="1"/>
  <c r="H124" i="9"/>
  <c r="E124" i="9" s="1"/>
  <c r="B124" i="9" s="1"/>
  <c r="G124" i="9"/>
  <c r="F124" i="9"/>
  <c r="H123" i="9"/>
  <c r="G123" i="9"/>
  <c r="F123" i="9"/>
  <c r="E123" i="9"/>
  <c r="B123" i="9" s="1"/>
  <c r="H122" i="9"/>
  <c r="G122" i="9"/>
  <c r="F122" i="9"/>
  <c r="E122" i="9"/>
  <c r="B122" i="9"/>
  <c r="H121" i="9"/>
  <c r="G121" i="9"/>
  <c r="F121" i="9"/>
  <c r="E121" i="9"/>
  <c r="B121" i="9" s="1"/>
  <c r="H120" i="9"/>
  <c r="G120" i="9"/>
  <c r="F120" i="9"/>
  <c r="E120" i="9"/>
  <c r="B120" i="9"/>
  <c r="H119" i="9"/>
  <c r="G119" i="9"/>
  <c r="F119" i="9"/>
  <c r="E119" i="9"/>
  <c r="B119" i="9" s="1"/>
  <c r="H118" i="9"/>
  <c r="G118" i="9"/>
  <c r="F118" i="9"/>
  <c r="E118" i="9"/>
  <c r="B118" i="9" s="1"/>
  <c r="H117" i="9"/>
  <c r="G117" i="9"/>
  <c r="F117" i="9"/>
  <c r="E117" i="9"/>
  <c r="B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G87" i="9"/>
  <c r="F87" i="9"/>
  <c r="E87" i="9"/>
  <c r="B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G81" i="9"/>
  <c r="F81" i="9"/>
  <c r="E81" i="9"/>
  <c r="B81" i="9"/>
  <c r="H80" i="9"/>
  <c r="G80" i="9"/>
  <c r="F80" i="9"/>
  <c r="E80" i="9"/>
  <c r="B80" i="9" s="1"/>
  <c r="H79" i="9"/>
  <c r="E79" i="9" s="1"/>
  <c r="B79" i="9" s="1"/>
  <c r="G79" i="9"/>
  <c r="F79" i="9"/>
  <c r="H78" i="9"/>
  <c r="G78" i="9"/>
  <c r="F78" i="9"/>
  <c r="E78" i="9"/>
  <c r="B78" i="9" s="1"/>
  <c r="H77" i="9"/>
  <c r="G77" i="9"/>
  <c r="F77" i="9"/>
  <c r="E77" i="9"/>
  <c r="B77" i="9"/>
  <c r="H76" i="9"/>
  <c r="G76" i="9"/>
  <c r="F76" i="9"/>
  <c r="E76" i="9"/>
  <c r="B76" i="9" s="1"/>
  <c r="H75" i="9"/>
  <c r="E75" i="9" s="1"/>
  <c r="B75" i="9" s="1"/>
  <c r="G75" i="9"/>
  <c r="F75" i="9"/>
  <c r="H74" i="9"/>
  <c r="G74" i="9"/>
  <c r="F74" i="9"/>
  <c r="E74" i="9"/>
  <c r="B74" i="9" s="1"/>
  <c r="H73" i="9"/>
  <c r="G73" i="9"/>
  <c r="F73" i="9"/>
  <c r="E73" i="9"/>
  <c r="B73" i="9"/>
  <c r="H72" i="9"/>
  <c r="G72" i="9"/>
  <c r="F72" i="9"/>
  <c r="E72" i="9"/>
  <c r="B72" i="9" s="1"/>
  <c r="H71" i="9"/>
  <c r="E71" i="9" s="1"/>
  <c r="B71" i="9" s="1"/>
  <c r="G71" i="9"/>
  <c r="F71" i="9"/>
  <c r="H70" i="9"/>
  <c r="G70" i="9"/>
  <c r="F70" i="9"/>
  <c r="E70" i="9"/>
  <c r="B70" i="9" s="1"/>
  <c r="H69" i="9"/>
  <c r="G69" i="9"/>
  <c r="F69" i="9"/>
  <c r="E69" i="9"/>
  <c r="B69" i="9" s="1"/>
  <c r="H68" i="9"/>
  <c r="G68" i="9"/>
  <c r="F68" i="9"/>
  <c r="E68" i="9"/>
  <c r="B68" i="9" s="1"/>
  <c r="H67" i="9"/>
  <c r="G67" i="9"/>
  <c r="F67" i="9"/>
  <c r="E67" i="9"/>
  <c r="B67" i="9" s="1"/>
  <c r="H66" i="9"/>
  <c r="G66" i="9"/>
  <c r="F66" i="9"/>
  <c r="E66" i="9"/>
  <c r="B66" i="9" s="1"/>
  <c r="H65" i="9"/>
  <c r="G65" i="9"/>
  <c r="F65" i="9"/>
  <c r="E65" i="9"/>
  <c r="B65" i="9" s="1"/>
  <c r="H64" i="9"/>
  <c r="G64" i="9"/>
  <c r="F64" i="9"/>
  <c r="E64" i="9"/>
  <c r="B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G36" i="9"/>
  <c r="F36" i="9"/>
  <c r="H35" i="9"/>
  <c r="G35" i="9"/>
  <c r="F35" i="9"/>
  <c r="E35" i="9"/>
  <c r="B35" i="9" s="1"/>
  <c r="H34" i="9"/>
  <c r="E34" i="9" s="1"/>
  <c r="B34" i="9" s="1"/>
  <c r="G34" i="9"/>
  <c r="F34" i="9"/>
  <c r="H33" i="9"/>
  <c r="G33" i="9"/>
  <c r="F33" i="9"/>
  <c r="E33" i="9"/>
  <c r="B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F24" i="9"/>
  <c r="F4" i="9"/>
  <c r="O3" i="9"/>
  <c r="G296" i="9" s="1"/>
  <c r="I3" i="9"/>
  <c r="H3" i="9"/>
  <c r="G3" i="9"/>
  <c r="D104" i="8"/>
  <c r="C1681" i="1" s="1"/>
  <c r="H1681" i="1" s="1"/>
  <c r="D97" i="8"/>
  <c r="D92" i="8"/>
  <c r="D87" i="8"/>
  <c r="D82" i="8"/>
  <c r="D77" i="8"/>
  <c r="D72" i="8"/>
  <c r="D67" i="8"/>
  <c r="D62" i="8"/>
  <c r="D57" i="8"/>
  <c r="D52" i="8"/>
  <c r="D51" i="8" s="1"/>
  <c r="D46" i="8"/>
  <c r="D37" i="8"/>
  <c r="D27" i="8"/>
  <c r="D25" i="8" s="1"/>
  <c r="D18" i="8"/>
  <c r="D8" i="8"/>
  <c r="D6" i="8" s="1"/>
  <c r="C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D584" i="4" s="1"/>
  <c r="F584" i="4" s="1"/>
  <c r="E584" i="4"/>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D537" i="4"/>
  <c r="F537" i="4" s="1"/>
  <c r="D536" i="4"/>
  <c r="F536"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E428" i="4"/>
  <c r="D428" i="4"/>
  <c r="E427" i="4"/>
  <c r="D427" i="4"/>
  <c r="D648" i="4" s="1"/>
  <c r="E426" i="4"/>
  <c r="E647" i="4" s="1"/>
  <c r="D426" i="4"/>
  <c r="D647" i="4" s="1"/>
  <c r="F647" i="4" s="1"/>
  <c r="F421" i="4"/>
  <c r="F420" i="4"/>
  <c r="F419" i="4"/>
  <c r="F416" i="4"/>
  <c r="F415" i="4"/>
  <c r="F414" i="4"/>
  <c r="F413" i="4"/>
  <c r="E412" i="4"/>
  <c r="D412" i="4"/>
  <c r="F412" i="4" s="1"/>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D373" i="4" s="1"/>
  <c r="F373" i="4" s="1"/>
  <c r="E373" i="4"/>
  <c r="F372" i="4"/>
  <c r="F371" i="4"/>
  <c r="F370" i="4"/>
  <c r="F369" i="4"/>
  <c r="F368" i="4"/>
  <c r="F367" i="4"/>
  <c r="E366" i="4"/>
  <c r="D366" i="4"/>
  <c r="F366" i="4" s="1"/>
  <c r="F365" i="4"/>
  <c r="F364" i="4"/>
  <c r="F363" i="4"/>
  <c r="E362" i="4"/>
  <c r="E361" i="4" s="1"/>
  <c r="E360" i="4" s="1"/>
  <c r="D362" i="4"/>
  <c r="F362" i="4" s="1"/>
  <c r="D361" i="4"/>
  <c r="F361" i="4" s="1"/>
  <c r="F359" i="4"/>
  <c r="E358" i="4"/>
  <c r="D358" i="4"/>
  <c r="F358" i="4" s="1"/>
  <c r="F357" i="4"/>
  <c r="F356" i="4"/>
  <c r="E355" i="4"/>
  <c r="D355" i="4"/>
  <c r="F355"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E417" i="4" s="1"/>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F274" i="4" s="1"/>
  <c r="D273" i="4"/>
  <c r="F273" i="4" s="1"/>
  <c r="F272" i="4"/>
  <c r="F271" i="4"/>
  <c r="F270" i="4"/>
  <c r="E269" i="4"/>
  <c r="D269" i="4"/>
  <c r="F269" i="4" s="1"/>
  <c r="F268" i="4"/>
  <c r="F267" i="4"/>
  <c r="F266" i="4"/>
  <c r="F265" i="4"/>
  <c r="F264" i="4"/>
  <c r="E263" i="4"/>
  <c r="D263" i="4"/>
  <c r="F263" i="4" s="1"/>
  <c r="E262" i="4"/>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D230" i="4" s="1"/>
  <c r="F230" i="4" s="1"/>
  <c r="E230" i="4"/>
  <c r="D226" i="1" s="1"/>
  <c r="H226" i="1" s="1"/>
  <c r="F229" i="4"/>
  <c r="F228" i="4"/>
  <c r="F227" i="4"/>
  <c r="F226" i="4"/>
  <c r="E225" i="4"/>
  <c r="D225" i="4"/>
  <c r="F225" i="4" s="1"/>
  <c r="F224" i="4"/>
  <c r="F223" i="4"/>
  <c r="E222" i="4"/>
  <c r="E221" i="4" s="1"/>
  <c r="D222" i="4"/>
  <c r="F222" i="4" s="1"/>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D202" i="4" s="1"/>
  <c r="E202"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E164" i="4" s="1"/>
  <c r="D160" i="1" s="1"/>
  <c r="H160" i="1"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4" i="4" s="1"/>
  <c r="D153" i="4"/>
  <c r="F151" i="4"/>
  <c r="F150" i="4"/>
  <c r="F149" i="4"/>
  <c r="F148" i="4"/>
  <c r="F147" i="4"/>
  <c r="F146" i="4"/>
  <c r="F145" i="4"/>
  <c r="F144" i="4"/>
  <c r="F143" i="4"/>
  <c r="F142" i="4"/>
  <c r="E141" i="4"/>
  <c r="D141" i="4"/>
  <c r="D140" i="4" s="1"/>
  <c r="F140" i="4" s="1"/>
  <c r="E140" i="4"/>
  <c r="F139" i="4"/>
  <c r="F138" i="4"/>
  <c r="F137" i="4"/>
  <c r="F136" i="4"/>
  <c r="E135" i="4"/>
  <c r="D135" i="4"/>
  <c r="D134" i="4" s="1"/>
  <c r="E134" i="4"/>
  <c r="F133" i="4"/>
  <c r="F132" i="4"/>
  <c r="F131" i="4"/>
  <c r="F130" i="4"/>
  <c r="E129" i="4"/>
  <c r="D129" i="4"/>
  <c r="F129" i="4" s="1"/>
  <c r="F128" i="4"/>
  <c r="F127" i="4"/>
  <c r="E126" i="4"/>
  <c r="E125" i="4" s="1"/>
  <c r="D126"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E49" i="4" s="1"/>
  <c r="D45" i="1" s="1"/>
  <c r="H45" i="1"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D49"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H27" i="3"/>
  <c r="G27" i="3"/>
  <c r="B27" i="3"/>
  <c r="I26" i="3"/>
  <c r="H26" i="3"/>
  <c r="G26" i="3"/>
  <c r="B26" i="3"/>
  <c r="I24" i="3"/>
  <c r="G24" i="3"/>
  <c r="B24" i="3"/>
  <c r="G23" i="3"/>
  <c r="B23" i="3"/>
  <c r="G22" i="3"/>
  <c r="B22" i="3"/>
  <c r="G21" i="3"/>
  <c r="B21" i="3"/>
  <c r="G19" i="3"/>
  <c r="B19" i="3"/>
  <c r="G18" i="3"/>
  <c r="B18" i="3"/>
  <c r="G17" i="3"/>
  <c r="B17" i="3"/>
  <c r="G16" i="3"/>
  <c r="B16" i="3"/>
  <c r="H10" i="3" a="1"/>
  <c r="H10" i="3" s="1"/>
  <c r="L3" i="9" s="1"/>
  <c r="C1686" i="1"/>
  <c r="G1686" i="1" s="1"/>
  <c r="G1685" i="1"/>
  <c r="C1685" i="1"/>
  <c r="H1685" i="1" s="1"/>
  <c r="C1684" i="1"/>
  <c r="G1684" i="1" s="1"/>
  <c r="G1683" i="1"/>
  <c r="C1683" i="1"/>
  <c r="H1683" i="1" s="1"/>
  <c r="C1682" i="1"/>
  <c r="G1682" i="1" s="1"/>
  <c r="C1680" i="1"/>
  <c r="G1680" i="1" s="1"/>
  <c r="G1679" i="1"/>
  <c r="C1679" i="1"/>
  <c r="H1679" i="1" s="1"/>
  <c r="C1678" i="1"/>
  <c r="G1678" i="1" s="1"/>
  <c r="G1677" i="1"/>
  <c r="C1677" i="1"/>
  <c r="H1677" i="1" s="1"/>
  <c r="C1676" i="1"/>
  <c r="G1676" i="1" s="1"/>
  <c r="G1675" i="1"/>
  <c r="C1675" i="1"/>
  <c r="H1675" i="1" s="1"/>
  <c r="C1674" i="1"/>
  <c r="G1674" i="1" s="1"/>
  <c r="G1673" i="1"/>
  <c r="C1673" i="1"/>
  <c r="H1673" i="1" s="1"/>
  <c r="C1672" i="1"/>
  <c r="G1672" i="1" s="1"/>
  <c r="G1671" i="1"/>
  <c r="C1671" i="1"/>
  <c r="H1671" i="1" s="1"/>
  <c r="C1670" i="1"/>
  <c r="G1670" i="1" s="1"/>
  <c r="G1669" i="1"/>
  <c r="C1669" i="1"/>
  <c r="H1669" i="1" s="1"/>
  <c r="C1668" i="1"/>
  <c r="G1668" i="1" s="1"/>
  <c r="G1667" i="1"/>
  <c r="C1667" i="1"/>
  <c r="H1667" i="1" s="1"/>
  <c r="C1666" i="1"/>
  <c r="G1666" i="1" s="1"/>
  <c r="G1665" i="1"/>
  <c r="C1665" i="1"/>
  <c r="H1665" i="1" s="1"/>
  <c r="C1664" i="1"/>
  <c r="G1664" i="1" s="1"/>
  <c r="G1663" i="1"/>
  <c r="C1663" i="1"/>
  <c r="H1663" i="1" s="1"/>
  <c r="C1662" i="1"/>
  <c r="G1662" i="1" s="1"/>
  <c r="G1661" i="1"/>
  <c r="C1661" i="1"/>
  <c r="H1661" i="1" s="1"/>
  <c r="C1660" i="1"/>
  <c r="G1660" i="1" s="1"/>
  <c r="G1659" i="1"/>
  <c r="C1659" i="1"/>
  <c r="H1659" i="1" s="1"/>
  <c r="C1658" i="1"/>
  <c r="G1658" i="1" s="1"/>
  <c r="G1657" i="1"/>
  <c r="C1657" i="1"/>
  <c r="H1657" i="1" s="1"/>
  <c r="C1656" i="1"/>
  <c r="G1656" i="1" s="1"/>
  <c r="G1655" i="1"/>
  <c r="C1655" i="1"/>
  <c r="H1655" i="1" s="1"/>
  <c r="C1654" i="1"/>
  <c r="G1654" i="1" s="1"/>
  <c r="G1653" i="1"/>
  <c r="C1653" i="1"/>
  <c r="H1653" i="1" s="1"/>
  <c r="C1652" i="1"/>
  <c r="G1652" i="1" s="1"/>
  <c r="G1651" i="1"/>
  <c r="C1651" i="1"/>
  <c r="H1651" i="1" s="1"/>
  <c r="C1650" i="1"/>
  <c r="G1650" i="1" s="1"/>
  <c r="G1649" i="1"/>
  <c r="C1649" i="1"/>
  <c r="H1649" i="1" s="1"/>
  <c r="C1648" i="1"/>
  <c r="G1648" i="1" s="1"/>
  <c r="G1647" i="1"/>
  <c r="C1647" i="1"/>
  <c r="H1647" i="1" s="1"/>
  <c r="C1646" i="1"/>
  <c r="G1646" i="1" s="1"/>
  <c r="G1645" i="1"/>
  <c r="C1645" i="1"/>
  <c r="H1645" i="1" s="1"/>
  <c r="C1644" i="1"/>
  <c r="G1644" i="1" s="1"/>
  <c r="G1643" i="1"/>
  <c r="C1643" i="1"/>
  <c r="H1643" i="1" s="1"/>
  <c r="C1642" i="1"/>
  <c r="G1642" i="1" s="1"/>
  <c r="G1641" i="1"/>
  <c r="C1641" i="1"/>
  <c r="H1641" i="1" s="1"/>
  <c r="C1640" i="1"/>
  <c r="G1640" i="1" s="1"/>
  <c r="G1639" i="1"/>
  <c r="C1639" i="1"/>
  <c r="H1639" i="1" s="1"/>
  <c r="C1638" i="1"/>
  <c r="G1638" i="1" s="1"/>
  <c r="G1637" i="1"/>
  <c r="C1637" i="1"/>
  <c r="H1637" i="1" s="1"/>
  <c r="C1636" i="1"/>
  <c r="G1636" i="1" s="1"/>
  <c r="G1635" i="1"/>
  <c r="C1635" i="1"/>
  <c r="H1635" i="1" s="1"/>
  <c r="C1634" i="1"/>
  <c r="G1634" i="1" s="1"/>
  <c r="G1633" i="1"/>
  <c r="C1633" i="1"/>
  <c r="H1633" i="1" s="1"/>
  <c r="C1632" i="1"/>
  <c r="G1632" i="1" s="1"/>
  <c r="G1631" i="1"/>
  <c r="C1631" i="1"/>
  <c r="H1631" i="1" s="1"/>
  <c r="C1630" i="1"/>
  <c r="G1630" i="1" s="1"/>
  <c r="G1629" i="1"/>
  <c r="C1629" i="1"/>
  <c r="H1629" i="1" s="1"/>
  <c r="C1628" i="1"/>
  <c r="G1628" i="1" s="1"/>
  <c r="G1627" i="1"/>
  <c r="C1627" i="1"/>
  <c r="H1627" i="1" s="1"/>
  <c r="C1626" i="1"/>
  <c r="G1626" i="1" s="1"/>
  <c r="G1625" i="1"/>
  <c r="C1625" i="1"/>
  <c r="H1625" i="1" s="1"/>
  <c r="C1624" i="1"/>
  <c r="G1624" i="1" s="1"/>
  <c r="C1623" i="1"/>
  <c r="H1623" i="1" s="1"/>
  <c r="C1620" i="1"/>
  <c r="G1620" i="1" s="1"/>
  <c r="G1619" i="1"/>
  <c r="C1619" i="1"/>
  <c r="H1619" i="1" s="1"/>
  <c r="H1618" i="1"/>
  <c r="C1618" i="1"/>
  <c r="G1618" i="1" s="1"/>
  <c r="G1617" i="1"/>
  <c r="C1617" i="1"/>
  <c r="H1617" i="1" s="1"/>
  <c r="H1616" i="1"/>
  <c r="C1616" i="1"/>
  <c r="G1616" i="1" s="1"/>
  <c r="G1615" i="1"/>
  <c r="C1615" i="1"/>
  <c r="H1615" i="1" s="1"/>
  <c r="H1614" i="1"/>
  <c r="C1614" i="1"/>
  <c r="G1614" i="1" s="1"/>
  <c r="C1613" i="1"/>
  <c r="H1613" i="1" s="1"/>
  <c r="C1612" i="1"/>
  <c r="G1612" i="1" s="1"/>
  <c r="G1611" i="1"/>
  <c r="C1611" i="1"/>
  <c r="H1611" i="1" s="1"/>
  <c r="C1610" i="1"/>
  <c r="G1610" i="1" s="1"/>
  <c r="G1609" i="1"/>
  <c r="C1609" i="1"/>
  <c r="H1609" i="1" s="1"/>
  <c r="H1608" i="1"/>
  <c r="C1608" i="1"/>
  <c r="G1608" i="1" s="1"/>
  <c r="C1607" i="1"/>
  <c r="H1607" i="1" s="1"/>
  <c r="C1606" i="1"/>
  <c r="G1606" i="1" s="1"/>
  <c r="C1605" i="1"/>
  <c r="H1605" i="1" s="1"/>
  <c r="C1604" i="1"/>
  <c r="G1604" i="1" s="1"/>
  <c r="G1603" i="1"/>
  <c r="C1603" i="1"/>
  <c r="H1603" i="1" s="1"/>
  <c r="C1602" i="1"/>
  <c r="G1602" i="1" s="1"/>
  <c r="G1601" i="1"/>
  <c r="C1601" i="1"/>
  <c r="H1601" i="1" s="1"/>
  <c r="H1600" i="1"/>
  <c r="C1600" i="1"/>
  <c r="G1600" i="1" s="1"/>
  <c r="G1599" i="1"/>
  <c r="C1599" i="1"/>
  <c r="H1599" i="1" s="1"/>
  <c r="H1598" i="1"/>
  <c r="C1598" i="1"/>
  <c r="G1598" i="1" s="1"/>
  <c r="G1597" i="1"/>
  <c r="C1597" i="1"/>
  <c r="H1597" i="1" s="1"/>
  <c r="H1596" i="1"/>
  <c r="C1596" i="1"/>
  <c r="G1596" i="1" s="1"/>
  <c r="G1595" i="1"/>
  <c r="C1595" i="1"/>
  <c r="H1595" i="1" s="1"/>
  <c r="H1594" i="1"/>
  <c r="C1594" i="1"/>
  <c r="G1594" i="1" s="1"/>
  <c r="C1593" i="1"/>
  <c r="H1593" i="1" s="1"/>
  <c r="H1592" i="1"/>
  <c r="C1592" i="1"/>
  <c r="G1592" i="1" s="1"/>
  <c r="C1591" i="1"/>
  <c r="H1591" i="1" s="1"/>
  <c r="H1590" i="1"/>
  <c r="C1590" i="1"/>
  <c r="G1590" i="1" s="1"/>
  <c r="G1589" i="1"/>
  <c r="C1589" i="1"/>
  <c r="H1589" i="1" s="1"/>
  <c r="C1588" i="1"/>
  <c r="G1588" i="1" s="1"/>
  <c r="C1587" i="1"/>
  <c r="H1587" i="1" s="1"/>
  <c r="C1586" i="1"/>
  <c r="G1586" i="1" s="1"/>
  <c r="C1585" i="1"/>
  <c r="H1585" i="1" s="1"/>
  <c r="H1584" i="1"/>
  <c r="C1584" i="1"/>
  <c r="G1584" i="1" s="1"/>
  <c r="C1582" i="1"/>
  <c r="G1582" i="1" s="1"/>
  <c r="D1581" i="1"/>
  <c r="C1581" i="1"/>
  <c r="G1581" i="1" s="1"/>
  <c r="D1580" i="1"/>
  <c r="C1580" i="1"/>
  <c r="G1580" i="1" s="1"/>
  <c r="D1579" i="1"/>
  <c r="C1579" i="1"/>
  <c r="G1579" i="1" s="1"/>
  <c r="D1578" i="1"/>
  <c r="C1578" i="1"/>
  <c r="G1578" i="1" s="1"/>
  <c r="D1577" i="1"/>
  <c r="C1577" i="1"/>
  <c r="G1577" i="1" s="1"/>
  <c r="D1576" i="1"/>
  <c r="C1576" i="1"/>
  <c r="G1576" i="1" s="1"/>
  <c r="D1575" i="1"/>
  <c r="C1575" i="1"/>
  <c r="G1575" i="1" s="1"/>
  <c r="D1574" i="1"/>
  <c r="C1574" i="1"/>
  <c r="G1574" i="1" s="1"/>
  <c r="D1573" i="1"/>
  <c r="C1573" i="1"/>
  <c r="G1573" i="1" s="1"/>
  <c r="D1572" i="1"/>
  <c r="C1572" i="1"/>
  <c r="G1572" i="1" s="1"/>
  <c r="D1571" i="1"/>
  <c r="C1571" i="1"/>
  <c r="G1571" i="1" s="1"/>
  <c r="D1570" i="1"/>
  <c r="C1570" i="1"/>
  <c r="G1570" i="1" s="1"/>
  <c r="D1569" i="1"/>
  <c r="C1569" i="1"/>
  <c r="G1569" i="1" s="1"/>
  <c r="D1568" i="1"/>
  <c r="C1568" i="1"/>
  <c r="G1568" i="1" s="1"/>
  <c r="D1567" i="1"/>
  <c r="C1567" i="1"/>
  <c r="G1567" i="1" s="1"/>
  <c r="D1566" i="1"/>
  <c r="C1566" i="1"/>
  <c r="G1566" i="1" s="1"/>
  <c r="D1565" i="1"/>
  <c r="C1565" i="1"/>
  <c r="G1565" i="1" s="1"/>
  <c r="D1564" i="1"/>
  <c r="C1564" i="1"/>
  <c r="G1564" i="1" s="1"/>
  <c r="D1563" i="1"/>
  <c r="C1563" i="1"/>
  <c r="G1563" i="1" s="1"/>
  <c r="D1562" i="1"/>
  <c r="C1562" i="1"/>
  <c r="G1562" i="1" s="1"/>
  <c r="D1561" i="1"/>
  <c r="C1561" i="1"/>
  <c r="G1561" i="1" s="1"/>
  <c r="D1560" i="1"/>
  <c r="C1560" i="1"/>
  <c r="G1560" i="1" s="1"/>
  <c r="D1559" i="1"/>
  <c r="C1559" i="1"/>
  <c r="G1559" i="1" s="1"/>
  <c r="D1558" i="1"/>
  <c r="C1558" i="1"/>
  <c r="G1558" i="1" s="1"/>
  <c r="D1557" i="1"/>
  <c r="C1557" i="1"/>
  <c r="G1557" i="1" s="1"/>
  <c r="D1556" i="1"/>
  <c r="C1556" i="1"/>
  <c r="G1556" i="1" s="1"/>
  <c r="D1555" i="1"/>
  <c r="C1555" i="1"/>
  <c r="G1555" i="1" s="1"/>
  <c r="D1554" i="1"/>
  <c r="C1554" i="1"/>
  <c r="G1554" i="1" s="1"/>
  <c r="D1553" i="1"/>
  <c r="C1553" i="1"/>
  <c r="G1553" i="1" s="1"/>
  <c r="D1552" i="1"/>
  <c r="C1552" i="1"/>
  <c r="G1552" i="1" s="1"/>
  <c r="D1551" i="1"/>
  <c r="C1551" i="1"/>
  <c r="G1551" i="1" s="1"/>
  <c r="D1550" i="1"/>
  <c r="C1550" i="1"/>
  <c r="G1550" i="1" s="1"/>
  <c r="D1549" i="1"/>
  <c r="C1549" i="1"/>
  <c r="G1549" i="1" s="1"/>
  <c r="D1548" i="1"/>
  <c r="C1548" i="1"/>
  <c r="G1548" i="1" s="1"/>
  <c r="D1547" i="1"/>
  <c r="H1547" i="1" s="1"/>
  <c r="C1547" i="1"/>
  <c r="J1547" i="1" s="1"/>
  <c r="D1546" i="1"/>
  <c r="J1546" i="1" s="1"/>
  <c r="C1546" i="1"/>
  <c r="G1546" i="1" s="1"/>
  <c r="D1545" i="1"/>
  <c r="J1545" i="1" s="1"/>
  <c r="C1545" i="1"/>
  <c r="G1545" i="1" s="1"/>
  <c r="D1544" i="1"/>
  <c r="J1544" i="1" s="1"/>
  <c r="C1544" i="1"/>
  <c r="G1544" i="1" s="1"/>
  <c r="D1543" i="1"/>
  <c r="J1543" i="1" s="1"/>
  <c r="C1543" i="1"/>
  <c r="G1543" i="1" s="1"/>
  <c r="D1542" i="1"/>
  <c r="J1542" i="1" s="1"/>
  <c r="C1542" i="1"/>
  <c r="G1542" i="1" s="1"/>
  <c r="D1541" i="1"/>
  <c r="J1541" i="1" s="1"/>
  <c r="C1541" i="1"/>
  <c r="G1541" i="1" s="1"/>
  <c r="D1540" i="1"/>
  <c r="H1540" i="1" s="1"/>
  <c r="C1540" i="1"/>
  <c r="G1540" i="1" s="1"/>
  <c r="D1539" i="1"/>
  <c r="H1539" i="1" s="1"/>
  <c r="C1539" i="1"/>
  <c r="G1539" i="1" s="1"/>
  <c r="D1538" i="1"/>
  <c r="H1538" i="1" s="1"/>
  <c r="C1538" i="1"/>
  <c r="G1538" i="1" s="1"/>
  <c r="D1536" i="1"/>
  <c r="H1536" i="1" s="1"/>
  <c r="C1536" i="1"/>
  <c r="G1536" i="1" s="1"/>
  <c r="D1535" i="1"/>
  <c r="H1535" i="1" s="1"/>
  <c r="C1535" i="1"/>
  <c r="G1535" i="1" s="1"/>
  <c r="D1534" i="1"/>
  <c r="H1534" i="1" s="1"/>
  <c r="C1534" i="1"/>
  <c r="G1534" i="1" s="1"/>
  <c r="D1533" i="1"/>
  <c r="H1533" i="1" s="1"/>
  <c r="C1533" i="1"/>
  <c r="G1533" i="1" s="1"/>
  <c r="D1532" i="1"/>
  <c r="H1532" i="1" s="1"/>
  <c r="C1532" i="1"/>
  <c r="G1532" i="1" s="1"/>
  <c r="D1531" i="1"/>
  <c r="H1531" i="1" s="1"/>
  <c r="C1531" i="1"/>
  <c r="G1531" i="1" s="1"/>
  <c r="D1530" i="1"/>
  <c r="H1530" i="1" s="1"/>
  <c r="C1530" i="1"/>
  <c r="G1530" i="1" s="1"/>
  <c r="D1529" i="1"/>
  <c r="H1529" i="1" s="1"/>
  <c r="C1529" i="1"/>
  <c r="G1529" i="1" s="1"/>
  <c r="D1528" i="1"/>
  <c r="H1528" i="1" s="1"/>
  <c r="C1528" i="1"/>
  <c r="G1528" i="1" s="1"/>
  <c r="D1527" i="1"/>
  <c r="H1527" i="1" s="1"/>
  <c r="C1527" i="1"/>
  <c r="G1527" i="1" s="1"/>
  <c r="D1526" i="1"/>
  <c r="H1526" i="1" s="1"/>
  <c r="C1526" i="1"/>
  <c r="G1526" i="1" s="1"/>
  <c r="D1525" i="1"/>
  <c r="D1524" i="1"/>
  <c r="H1524" i="1" s="1"/>
  <c r="C1524" i="1"/>
  <c r="G1524" i="1" s="1"/>
  <c r="D1523" i="1"/>
  <c r="H1523" i="1" s="1"/>
  <c r="C1523" i="1"/>
  <c r="G1523" i="1" s="1"/>
  <c r="D1522" i="1"/>
  <c r="H1522" i="1" s="1"/>
  <c r="C1522" i="1"/>
  <c r="G1522" i="1" s="1"/>
  <c r="D1521" i="1"/>
  <c r="H1521" i="1" s="1"/>
  <c r="C1521" i="1"/>
  <c r="G1521" i="1" s="1"/>
  <c r="D1520" i="1"/>
  <c r="H1520" i="1" s="1"/>
  <c r="C1520" i="1"/>
  <c r="G1520" i="1" s="1"/>
  <c r="D1519" i="1"/>
  <c r="H1519" i="1" s="1"/>
  <c r="C1519" i="1"/>
  <c r="G1519" i="1" s="1"/>
  <c r="D1518" i="1"/>
  <c r="H1518" i="1" s="1"/>
  <c r="C1518" i="1"/>
  <c r="G1518" i="1" s="1"/>
  <c r="D1517" i="1"/>
  <c r="H1517" i="1" s="1"/>
  <c r="C1517" i="1"/>
  <c r="G1517" i="1" s="1"/>
  <c r="D1516" i="1"/>
  <c r="H1516" i="1" s="1"/>
  <c r="C1516" i="1"/>
  <c r="G1516" i="1" s="1"/>
  <c r="D1515" i="1"/>
  <c r="H1515" i="1" s="1"/>
  <c r="C1515" i="1"/>
  <c r="G1515" i="1" s="1"/>
  <c r="D1514" i="1"/>
  <c r="H1514" i="1" s="1"/>
  <c r="C1514" i="1"/>
  <c r="G1514" i="1" s="1"/>
  <c r="D1513" i="1"/>
  <c r="H1513" i="1" s="1"/>
  <c r="C1513" i="1"/>
  <c r="G1513" i="1" s="1"/>
  <c r="D1512" i="1"/>
  <c r="H1512" i="1" s="1"/>
  <c r="C1512" i="1"/>
  <c r="G1512" i="1" s="1"/>
  <c r="D1511" i="1"/>
  <c r="H1511" i="1" s="1"/>
  <c r="C1511" i="1"/>
  <c r="G1511" i="1" s="1"/>
  <c r="D1510" i="1"/>
  <c r="H1510" i="1" s="1"/>
  <c r="C1510" i="1"/>
  <c r="G1510" i="1" s="1"/>
  <c r="D1509" i="1"/>
  <c r="H1509" i="1" s="1"/>
  <c r="C1509" i="1"/>
  <c r="G1509" i="1" s="1"/>
  <c r="D1508" i="1"/>
  <c r="H1508" i="1" s="1"/>
  <c r="C1508" i="1"/>
  <c r="G1508" i="1" s="1"/>
  <c r="D1507" i="1"/>
  <c r="H1507" i="1" s="1"/>
  <c r="C1507" i="1"/>
  <c r="G1507" i="1" s="1"/>
  <c r="D1506" i="1"/>
  <c r="H1506" i="1" s="1"/>
  <c r="C1506" i="1"/>
  <c r="G1506" i="1" s="1"/>
  <c r="D1505" i="1"/>
  <c r="H1505" i="1" s="1"/>
  <c r="C1505" i="1"/>
  <c r="G1505" i="1" s="1"/>
  <c r="D1504" i="1"/>
  <c r="H1504" i="1" s="1"/>
  <c r="C1504" i="1"/>
  <c r="G1504" i="1" s="1"/>
  <c r="D1503" i="1"/>
  <c r="H1503" i="1" s="1"/>
  <c r="C1503" i="1"/>
  <c r="G1503" i="1" s="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G1494" i="1" s="1"/>
  <c r="D1493" i="1"/>
  <c r="H1493" i="1" s="1"/>
  <c r="C1493" i="1"/>
  <c r="G1493" i="1" s="1"/>
  <c r="D1492" i="1"/>
  <c r="H1492" i="1" s="1"/>
  <c r="C1492" i="1"/>
  <c r="G1492" i="1" s="1"/>
  <c r="D1491" i="1"/>
  <c r="H1491" i="1" s="1"/>
  <c r="C1491" i="1"/>
  <c r="G1491" i="1" s="1"/>
  <c r="D1490" i="1"/>
  <c r="H1490" i="1" s="1"/>
  <c r="C1490" i="1"/>
  <c r="G1490" i="1" s="1"/>
  <c r="D1489" i="1"/>
  <c r="H1489" i="1" s="1"/>
  <c r="C1489" i="1"/>
  <c r="G1489" i="1" s="1"/>
  <c r="D1488" i="1"/>
  <c r="H1488" i="1" s="1"/>
  <c r="C1488" i="1"/>
  <c r="G1488" i="1" s="1"/>
  <c r="D1487" i="1"/>
  <c r="H1487" i="1" s="1"/>
  <c r="C1487" i="1"/>
  <c r="G1487" i="1" s="1"/>
  <c r="D1486" i="1"/>
  <c r="H1486" i="1" s="1"/>
  <c r="C1486" i="1"/>
  <c r="G1486" i="1" s="1"/>
  <c r="D1485" i="1"/>
  <c r="H1485" i="1" s="1"/>
  <c r="C1485" i="1"/>
  <c r="G1485" i="1" s="1"/>
  <c r="D1484" i="1"/>
  <c r="H1484" i="1" s="1"/>
  <c r="C1484" i="1"/>
  <c r="G1484" i="1" s="1"/>
  <c r="D1483" i="1"/>
  <c r="H1483" i="1" s="1"/>
  <c r="C1483" i="1"/>
  <c r="G1483" i="1" s="1"/>
  <c r="D1482" i="1"/>
  <c r="H1482" i="1" s="1"/>
  <c r="C1482" i="1"/>
  <c r="G1482" i="1" s="1"/>
  <c r="D1481" i="1"/>
  <c r="H1481" i="1" s="1"/>
  <c r="C1481" i="1"/>
  <c r="G1481" i="1" s="1"/>
  <c r="D1480" i="1"/>
  <c r="H1480" i="1" s="1"/>
  <c r="C1480" i="1"/>
  <c r="G1480" i="1" s="1"/>
  <c r="D1479" i="1"/>
  <c r="H1479" i="1" s="1"/>
  <c r="C1479" i="1"/>
  <c r="G1479" i="1" s="1"/>
  <c r="D1478" i="1"/>
  <c r="H1478" i="1" s="1"/>
  <c r="C1478" i="1"/>
  <c r="G1478" i="1" s="1"/>
  <c r="D1477" i="1"/>
  <c r="H1477" i="1" s="1"/>
  <c r="C1477" i="1"/>
  <c r="G1477" i="1" s="1"/>
  <c r="D1476" i="1"/>
  <c r="H1476" i="1" s="1"/>
  <c r="C1476" i="1"/>
  <c r="G1476" i="1" s="1"/>
  <c r="D1475" i="1"/>
  <c r="H1475" i="1" s="1"/>
  <c r="C1475" i="1"/>
  <c r="G1475" i="1" s="1"/>
  <c r="D1474" i="1"/>
  <c r="H1474" i="1" s="1"/>
  <c r="C1474" i="1"/>
  <c r="G1474" i="1" s="1"/>
  <c r="D1473" i="1"/>
  <c r="H1473" i="1" s="1"/>
  <c r="C1473" i="1"/>
  <c r="G1473" i="1" s="1"/>
  <c r="D1472" i="1"/>
  <c r="H1472" i="1" s="1"/>
  <c r="C1472" i="1"/>
  <c r="G1472" i="1" s="1"/>
  <c r="D1471" i="1"/>
  <c r="H1471" i="1" s="1"/>
  <c r="C1471" i="1"/>
  <c r="G1471" i="1" s="1"/>
  <c r="D1470" i="1"/>
  <c r="H1470" i="1" s="1"/>
  <c r="C1470" i="1"/>
  <c r="G1470" i="1" s="1"/>
  <c r="D1469" i="1"/>
  <c r="H1469" i="1" s="1"/>
  <c r="C1469" i="1"/>
  <c r="G1469" i="1" s="1"/>
  <c r="D1468" i="1"/>
  <c r="H1468" i="1" s="1"/>
  <c r="C1468" i="1"/>
  <c r="G1468" i="1" s="1"/>
  <c r="D1467" i="1"/>
  <c r="H1467" i="1" s="1"/>
  <c r="C1467" i="1"/>
  <c r="G1467" i="1" s="1"/>
  <c r="D1466" i="1"/>
  <c r="H1466" i="1" s="1"/>
  <c r="C1466" i="1"/>
  <c r="G1466" i="1" s="1"/>
  <c r="D1465" i="1"/>
  <c r="H1465" i="1" s="1"/>
  <c r="C1465" i="1"/>
  <c r="G1465" i="1" s="1"/>
  <c r="D1464" i="1"/>
  <c r="H1464" i="1" s="1"/>
  <c r="C1464" i="1"/>
  <c r="G1464" i="1" s="1"/>
  <c r="D1463" i="1"/>
  <c r="H1463" i="1" s="1"/>
  <c r="C1463" i="1"/>
  <c r="G1463" i="1" s="1"/>
  <c r="D1462" i="1"/>
  <c r="H1462" i="1" s="1"/>
  <c r="C1462" i="1"/>
  <c r="G1462" i="1" s="1"/>
  <c r="D1461" i="1"/>
  <c r="H1461" i="1" s="1"/>
  <c r="C1461" i="1"/>
  <c r="G1461" i="1" s="1"/>
  <c r="D1460" i="1"/>
  <c r="H1460" i="1" s="1"/>
  <c r="C1460" i="1"/>
  <c r="G1460" i="1" s="1"/>
  <c r="D1459" i="1"/>
  <c r="H1459" i="1" s="1"/>
  <c r="C1459" i="1"/>
  <c r="G1459" i="1" s="1"/>
  <c r="D1458" i="1"/>
  <c r="H1458" i="1" s="1"/>
  <c r="C1458" i="1"/>
  <c r="G1458" i="1" s="1"/>
  <c r="D1457" i="1"/>
  <c r="H1457" i="1" s="1"/>
  <c r="C1457" i="1"/>
  <c r="G1457" i="1" s="1"/>
  <c r="D1456" i="1"/>
  <c r="H1456" i="1" s="1"/>
  <c r="C1456" i="1"/>
  <c r="G1456" i="1" s="1"/>
  <c r="D1455" i="1"/>
  <c r="H1455" i="1" s="1"/>
  <c r="C1455" i="1"/>
  <c r="G1455" i="1" s="1"/>
  <c r="D1454" i="1"/>
  <c r="H1454" i="1" s="1"/>
  <c r="C1454" i="1"/>
  <c r="G1454" i="1" s="1"/>
  <c r="D1453" i="1"/>
  <c r="H1453" i="1" s="1"/>
  <c r="C1453" i="1"/>
  <c r="G1453" i="1" s="1"/>
  <c r="D1452" i="1"/>
  <c r="H1452" i="1" s="1"/>
  <c r="C1452" i="1"/>
  <c r="G1452" i="1" s="1"/>
  <c r="D1451" i="1"/>
  <c r="H1451" i="1" s="1"/>
  <c r="C1451" i="1"/>
  <c r="G1451" i="1" s="1"/>
  <c r="D1450" i="1"/>
  <c r="H1450" i="1" s="1"/>
  <c r="C1450" i="1"/>
  <c r="G1450" i="1" s="1"/>
  <c r="D1449" i="1"/>
  <c r="H1449" i="1" s="1"/>
  <c r="C1449" i="1"/>
  <c r="G1449" i="1" s="1"/>
  <c r="D1448" i="1"/>
  <c r="H1448" i="1" s="1"/>
  <c r="C1448" i="1"/>
  <c r="G1448" i="1" s="1"/>
  <c r="D1447" i="1"/>
  <c r="H1447" i="1" s="1"/>
  <c r="C1447" i="1"/>
  <c r="G1447" i="1" s="1"/>
  <c r="D1446" i="1"/>
  <c r="H1446" i="1" s="1"/>
  <c r="C1446" i="1"/>
  <c r="G1446" i="1" s="1"/>
  <c r="D1445" i="1"/>
  <c r="H1445" i="1" s="1"/>
  <c r="C1445" i="1"/>
  <c r="G1445" i="1" s="1"/>
  <c r="D1444" i="1"/>
  <c r="H1444" i="1" s="1"/>
  <c r="C1444" i="1"/>
  <c r="G1444" i="1" s="1"/>
  <c r="D1443" i="1"/>
  <c r="H1443" i="1" s="1"/>
  <c r="C1443" i="1"/>
  <c r="G1443" i="1" s="1"/>
  <c r="D1442" i="1"/>
  <c r="H1442" i="1" s="1"/>
  <c r="C1442" i="1"/>
  <c r="G1442" i="1" s="1"/>
  <c r="D1441" i="1"/>
  <c r="H1441" i="1" s="1"/>
  <c r="C1441" i="1"/>
  <c r="G1441" i="1" s="1"/>
  <c r="D1440" i="1"/>
  <c r="H1440" i="1" s="1"/>
  <c r="C1440" i="1"/>
  <c r="G1440" i="1" s="1"/>
  <c r="D1439" i="1"/>
  <c r="H1439" i="1" s="1"/>
  <c r="C1439" i="1"/>
  <c r="G1439" i="1" s="1"/>
  <c r="D1438" i="1"/>
  <c r="H1438" i="1" s="1"/>
  <c r="C1438" i="1"/>
  <c r="G1438" i="1" s="1"/>
  <c r="D1437" i="1"/>
  <c r="H1437" i="1" s="1"/>
  <c r="C1437" i="1"/>
  <c r="G1437" i="1" s="1"/>
  <c r="D1436" i="1"/>
  <c r="H1436" i="1" s="1"/>
  <c r="C1436" i="1"/>
  <c r="G1436" i="1" s="1"/>
  <c r="D1435" i="1"/>
  <c r="H1435" i="1" s="1"/>
  <c r="C1435" i="1"/>
  <c r="G1435"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D1319" i="1"/>
  <c r="C1319" i="1"/>
  <c r="G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H985" i="1" s="1"/>
  <c r="C985" i="1"/>
  <c r="G985" i="1" s="1"/>
  <c r="D984" i="1"/>
  <c r="H984" i="1" s="1"/>
  <c r="C984" i="1"/>
  <c r="G984"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D676" i="1"/>
  <c r="H676" i="1" s="1"/>
  <c r="C676" i="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D652" i="1"/>
  <c r="H652" i="1" s="1"/>
  <c r="C652" i="1"/>
  <c r="G652" i="1" s="1"/>
  <c r="D651" i="1"/>
  <c r="H651" i="1" s="1"/>
  <c r="C651" i="1"/>
  <c r="G651" i="1" s="1"/>
  <c r="D650" i="1"/>
  <c r="H650" i="1" s="1"/>
  <c r="C650" i="1"/>
  <c r="G650" i="1" s="1"/>
  <c r="D649" i="1"/>
  <c r="H649" i="1" s="1"/>
  <c r="C649" i="1"/>
  <c r="D648" i="1"/>
  <c r="H648" i="1" s="1"/>
  <c r="C648" i="1"/>
  <c r="D647" i="1"/>
  <c r="H647" i="1" s="1"/>
  <c r="C647" i="1"/>
  <c r="D646" i="1"/>
  <c r="H646" i="1" s="1"/>
  <c r="C646" i="1"/>
  <c r="D645" i="1"/>
  <c r="H645" i="1" s="1"/>
  <c r="C645" i="1"/>
  <c r="C642" i="1"/>
  <c r="D641" i="1"/>
  <c r="H641" i="1" s="1"/>
  <c r="C641" i="1"/>
  <c r="D636" i="1"/>
  <c r="H636" i="1" s="1"/>
  <c r="C636" i="1"/>
  <c r="G636" i="1" s="1"/>
  <c r="D635" i="1"/>
  <c r="H635" i="1" s="1"/>
  <c r="C635" i="1"/>
  <c r="G635" i="1" s="1"/>
  <c r="D632" i="1"/>
  <c r="H632" i="1" s="1"/>
  <c r="C632" i="1"/>
  <c r="G632" i="1" s="1"/>
  <c r="D631" i="1"/>
  <c r="H631" i="1" s="1"/>
  <c r="C631" i="1"/>
  <c r="G631" i="1" s="1"/>
  <c r="D630" i="1"/>
  <c r="H630" i="1" s="1"/>
  <c r="C630" i="1"/>
  <c r="G630" i="1" s="1"/>
  <c r="D629" i="1"/>
  <c r="H629" i="1" s="1"/>
  <c r="C629" i="1"/>
  <c r="G629"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H522" i="1" s="1"/>
  <c r="C522" i="1"/>
  <c r="G522"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D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C475" i="1"/>
  <c r="D474" i="1"/>
  <c r="H474" i="1" s="1"/>
  <c r="C474" i="1"/>
  <c r="G474" i="1" s="1"/>
  <c r="D473" i="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H438" i="1"/>
  <c r="D438" i="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D423" i="1"/>
  <c r="H423" i="1" s="1"/>
  <c r="C423" i="1"/>
  <c r="D422" i="1"/>
  <c r="H422" i="1" s="1"/>
  <c r="C422" i="1"/>
  <c r="D421" i="1"/>
  <c r="H421" i="1" s="1"/>
  <c r="C421" i="1"/>
  <c r="D416" i="1"/>
  <c r="H416" i="1" s="1"/>
  <c r="C416" i="1"/>
  <c r="D415" i="1"/>
  <c r="H415" i="1" s="1"/>
  <c r="C415" i="1"/>
  <c r="D414" i="1"/>
  <c r="H414" i="1" s="1"/>
  <c r="C414" i="1"/>
  <c r="D412" i="1"/>
  <c r="D411" i="1"/>
  <c r="H411" i="1" s="1"/>
  <c r="C411" i="1"/>
  <c r="G411" i="1" s="1"/>
  <c r="D410" i="1"/>
  <c r="H410" i="1" s="1"/>
  <c r="C410" i="1"/>
  <c r="G410" i="1" s="1"/>
  <c r="D409" i="1"/>
  <c r="H409" i="1" s="1"/>
  <c r="C409" i="1"/>
  <c r="G409" i="1" s="1"/>
  <c r="D408" i="1"/>
  <c r="H408" i="1" s="1"/>
  <c r="C408" i="1"/>
  <c r="G408" i="1" s="1"/>
  <c r="D407" i="1"/>
  <c r="H407" i="1" s="1"/>
  <c r="C407" i="1"/>
  <c r="D406" i="1"/>
  <c r="H406" i="1" s="1"/>
  <c r="C406" i="1"/>
  <c r="G406" i="1" s="1"/>
  <c r="D405" i="1"/>
  <c r="H405" i="1" s="1"/>
  <c r="C405" i="1"/>
  <c r="G405" i="1" s="1"/>
  <c r="H404" i="1"/>
  <c r="D404" i="1"/>
  <c r="C404" i="1"/>
  <c r="G404" i="1" s="1"/>
  <c r="D403" i="1"/>
  <c r="H403" i="1" s="1"/>
  <c r="C403" i="1"/>
  <c r="G403" i="1" s="1"/>
  <c r="D402" i="1"/>
  <c r="H402" i="1" s="1"/>
  <c r="C402" i="1"/>
  <c r="G402" i="1" s="1"/>
  <c r="D401" i="1"/>
  <c r="D400" i="1"/>
  <c r="H400" i="1" s="1"/>
  <c r="C400" i="1"/>
  <c r="G400" i="1" s="1"/>
  <c r="H399" i="1"/>
  <c r="D399" i="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D388" i="1"/>
  <c r="H388" i="1" s="1"/>
  <c r="C388" i="1"/>
  <c r="D387" i="1"/>
  <c r="H387" i="1" s="1"/>
  <c r="C387" i="1"/>
  <c r="G387" i="1" s="1"/>
  <c r="D386" i="1"/>
  <c r="H386" i="1" s="1"/>
  <c r="C386" i="1"/>
  <c r="G386" i="1" s="1"/>
  <c r="D385" i="1"/>
  <c r="H385" i="1" s="1"/>
  <c r="C385" i="1"/>
  <c r="G385" i="1" s="1"/>
  <c r="H384" i="1"/>
  <c r="D384" i="1"/>
  <c r="C384" i="1"/>
  <c r="G384" i="1" s="1"/>
  <c r="D383" i="1"/>
  <c r="H383" i="1" s="1"/>
  <c r="C383" i="1"/>
  <c r="G383" i="1" s="1"/>
  <c r="D382" i="1"/>
  <c r="H382" i="1" s="1"/>
  <c r="C382" i="1"/>
  <c r="G382" i="1" s="1"/>
  <c r="D381" i="1"/>
  <c r="H381" i="1" s="1"/>
  <c r="C381" i="1"/>
  <c r="G381" i="1" s="1"/>
  <c r="H380" i="1"/>
  <c r="D380" i="1"/>
  <c r="C380" i="1"/>
  <c r="G380" i="1" s="1"/>
  <c r="D379" i="1"/>
  <c r="H379" i="1" s="1"/>
  <c r="C379" i="1"/>
  <c r="G379" i="1" s="1"/>
  <c r="D378" i="1"/>
  <c r="H378" i="1" s="1"/>
  <c r="C378" i="1"/>
  <c r="G378" i="1" s="1"/>
  <c r="D377" i="1"/>
  <c r="H377" i="1" s="1"/>
  <c r="C377" i="1"/>
  <c r="D376" i="1"/>
  <c r="H376" i="1" s="1"/>
  <c r="C376" i="1"/>
  <c r="G376" i="1" s="1"/>
  <c r="H375" i="1"/>
  <c r="D375" i="1"/>
  <c r="C375" i="1"/>
  <c r="G375" i="1" s="1"/>
  <c r="D374" i="1"/>
  <c r="H374" i="1" s="1"/>
  <c r="C374" i="1"/>
  <c r="D373" i="1"/>
  <c r="H373" i="1" s="1"/>
  <c r="C373" i="1"/>
  <c r="G373" i="1" s="1"/>
  <c r="D372" i="1"/>
  <c r="H372" i="1" s="1"/>
  <c r="C372" i="1"/>
  <c r="G372" i="1" s="1"/>
  <c r="D371" i="1"/>
  <c r="H371" i="1" s="1"/>
  <c r="C371" i="1"/>
  <c r="G371" i="1" s="1"/>
  <c r="D370" i="1"/>
  <c r="H370" i="1" s="1"/>
  <c r="C370" i="1"/>
  <c r="G370" i="1" s="1"/>
  <c r="D369" i="1"/>
  <c r="H369" i="1" s="1"/>
  <c r="C369" i="1"/>
  <c r="D368" i="1"/>
  <c r="H368" i="1" s="1"/>
  <c r="C368" i="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D354" i="1"/>
  <c r="H354" i="1" s="1"/>
  <c r="C354" i="1"/>
  <c r="G354" i="1" s="1"/>
  <c r="D353" i="1"/>
  <c r="H353" i="1" s="1"/>
  <c r="C353" i="1"/>
  <c r="G353" i="1" s="1"/>
  <c r="D352" i="1"/>
  <c r="H352" i="1" s="1"/>
  <c r="C352" i="1"/>
  <c r="G352" i="1" s="1"/>
  <c r="D351" i="1"/>
  <c r="H351" i="1" s="1"/>
  <c r="C351" i="1"/>
  <c r="G351" i="1" s="1"/>
  <c r="D350" i="1"/>
  <c r="H350" i="1" s="1"/>
  <c r="C350" i="1"/>
  <c r="G350" i="1" s="1"/>
  <c r="D349" i="1"/>
  <c r="D348" i="1"/>
  <c r="H348" i="1" s="1"/>
  <c r="C348" i="1"/>
  <c r="G348" i="1" s="1"/>
  <c r="D347" i="1"/>
  <c r="H347" i="1" s="1"/>
  <c r="C347" i="1"/>
  <c r="G347" i="1" s="1"/>
  <c r="D346" i="1"/>
  <c r="H346" i="1" s="1"/>
  <c r="C346" i="1"/>
  <c r="G346" i="1" s="1"/>
  <c r="D345" i="1"/>
  <c r="H345" i="1" s="1"/>
  <c r="C345" i="1"/>
  <c r="G345"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H331" i="1"/>
  <c r="D331" i="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H324" i="1"/>
  <c r="D324" i="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H316" i="1"/>
  <c r="D316" i="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H306" i="1"/>
  <c r="D306" i="1"/>
  <c r="C306" i="1"/>
  <c r="G306" i="1" s="1"/>
  <c r="D305" i="1"/>
  <c r="H305" i="1" s="1"/>
  <c r="C305" i="1"/>
  <c r="G305" i="1" s="1"/>
  <c r="D304" i="1"/>
  <c r="H304" i="1" s="1"/>
  <c r="C304" i="1"/>
  <c r="G304" i="1" s="1"/>
  <c r="D303" i="1"/>
  <c r="D302" i="1"/>
  <c r="H302" i="1" s="1"/>
  <c r="C302" i="1"/>
  <c r="D301" i="1"/>
  <c r="H301" i="1" s="1"/>
  <c r="C301" i="1"/>
  <c r="G301" i="1" s="1"/>
  <c r="D300" i="1"/>
  <c r="H300" i="1" s="1"/>
  <c r="C300" i="1"/>
  <c r="D299" i="1"/>
  <c r="H299" i="1" s="1"/>
  <c r="C299" i="1"/>
  <c r="D298" i="1"/>
  <c r="H298" i="1" s="1"/>
  <c r="C298" i="1"/>
  <c r="D294" i="1"/>
  <c r="H294" i="1" s="1"/>
  <c r="C294" i="1"/>
  <c r="G294" i="1" s="1"/>
  <c r="D293" i="1"/>
  <c r="H293" i="1" s="1"/>
  <c r="C293" i="1"/>
  <c r="G293" i="1" s="1"/>
  <c r="D292" i="1"/>
  <c r="H292" i="1" s="1"/>
  <c r="C292" i="1"/>
  <c r="G292" i="1" s="1"/>
  <c r="D291" i="1"/>
  <c r="H291" i="1" s="1"/>
  <c r="C291" i="1"/>
  <c r="G291" i="1" s="1"/>
  <c r="D290" i="1"/>
  <c r="H290" i="1" s="1"/>
  <c r="C290" i="1"/>
  <c r="G290" i="1" s="1"/>
  <c r="H289" i="1"/>
  <c r="D289" i="1"/>
  <c r="C289" i="1"/>
  <c r="G289" i="1" s="1"/>
  <c r="D288" i="1"/>
  <c r="H288" i="1" s="1"/>
  <c r="C288" i="1"/>
  <c r="G288" i="1" s="1"/>
  <c r="D287" i="1"/>
  <c r="H287" i="1" s="1"/>
  <c r="C287" i="1"/>
  <c r="G287" i="1" s="1"/>
  <c r="H286" i="1"/>
  <c r="D286" i="1"/>
  <c r="C286" i="1"/>
  <c r="G286" i="1" s="1"/>
  <c r="D285" i="1"/>
  <c r="H285" i="1" s="1"/>
  <c r="C285" i="1"/>
  <c r="G285"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H276" i="1"/>
  <c r="D276" i="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H268" i="1"/>
  <c r="D268" i="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D253" i="1"/>
  <c r="H253" i="1" s="1"/>
  <c r="C253" i="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C226" i="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D212" i="1"/>
  <c r="H212" i="1" s="1"/>
  <c r="C212" i="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D197" i="1"/>
  <c r="H197" i="1" s="1"/>
  <c r="C197" i="1"/>
  <c r="D196" i="1"/>
  <c r="H196" i="1" s="1"/>
  <c r="C196" i="1"/>
  <c r="G196" i="1" s="1"/>
  <c r="D195" i="1"/>
  <c r="H195" i="1" s="1"/>
  <c r="C195" i="1"/>
  <c r="D194" i="1"/>
  <c r="H194" i="1" s="1"/>
  <c r="C194" i="1"/>
  <c r="G194" i="1" s="1"/>
  <c r="D193" i="1"/>
  <c r="H193" i="1" s="1"/>
  <c r="C193" i="1"/>
  <c r="D192" i="1"/>
  <c r="H192" i="1" s="1"/>
  <c r="C192" i="1"/>
  <c r="G192" i="1" s="1"/>
  <c r="D191" i="1"/>
  <c r="H191" i="1" s="1"/>
  <c r="C191" i="1"/>
  <c r="G191" i="1" s="1"/>
  <c r="C190" i="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H183" i="1"/>
  <c r="D183" i="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D175" i="1"/>
  <c r="H175" i="1" s="1"/>
  <c r="C175" i="1"/>
  <c r="D174" i="1"/>
  <c r="H174" i="1" s="1"/>
  <c r="C174" i="1"/>
  <c r="D173" i="1"/>
  <c r="H173" i="1" s="1"/>
  <c r="C173" i="1"/>
  <c r="D172" i="1"/>
  <c r="H172" i="1" s="1"/>
  <c r="C172" i="1"/>
  <c r="G172" i="1" s="1"/>
  <c r="D171" i="1"/>
  <c r="H171" i="1" s="1"/>
  <c r="C171" i="1"/>
  <c r="H170" i="1"/>
  <c r="D170" i="1"/>
  <c r="C170" i="1"/>
  <c r="G170" i="1" s="1"/>
  <c r="D169" i="1"/>
  <c r="H169" i="1" s="1"/>
  <c r="C169" i="1"/>
  <c r="D168" i="1"/>
  <c r="H168" i="1" s="1"/>
  <c r="C168" i="1"/>
  <c r="D167" i="1"/>
  <c r="H167" i="1" s="1"/>
  <c r="C167" i="1"/>
  <c r="D166" i="1"/>
  <c r="H166" i="1" s="1"/>
  <c r="C166" i="1"/>
  <c r="D165" i="1"/>
  <c r="H165" i="1" s="1"/>
  <c r="C165" i="1"/>
  <c r="H164" i="1"/>
  <c r="D164" i="1"/>
  <c r="C164" i="1"/>
  <c r="G164" i="1" s="1"/>
  <c r="D163" i="1"/>
  <c r="H163" i="1" s="1"/>
  <c r="C163" i="1"/>
  <c r="G163" i="1" s="1"/>
  <c r="D162" i="1"/>
  <c r="H162" i="1" s="1"/>
  <c r="C162" i="1"/>
  <c r="D161" i="1"/>
  <c r="H161" i="1" s="1"/>
  <c r="C161" i="1"/>
  <c r="C160" i="1"/>
  <c r="D159" i="1"/>
  <c r="H159" i="1" s="1"/>
  <c r="C159" i="1"/>
  <c r="G159" i="1" s="1"/>
  <c r="D158" i="1"/>
  <c r="H158" i="1" s="1"/>
  <c r="C158" i="1"/>
  <c r="H157" i="1"/>
  <c r="D157" i="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D150" i="1"/>
  <c r="H150" i="1" s="1"/>
  <c r="C150" i="1"/>
  <c r="C149" i="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D131" i="1"/>
  <c r="H131" i="1" s="1"/>
  <c r="C131" i="1"/>
  <c r="D130" i="1"/>
  <c r="H130" i="1" s="1"/>
  <c r="C130" i="1"/>
  <c r="D129" i="1"/>
  <c r="H129" i="1" s="1"/>
  <c r="C129" i="1"/>
  <c r="G129" i="1" s="1"/>
  <c r="D128" i="1"/>
  <c r="H128" i="1" s="1"/>
  <c r="C128" i="1"/>
  <c r="G128" i="1" s="1"/>
  <c r="D127" i="1"/>
  <c r="H127" i="1" s="1"/>
  <c r="C127" i="1"/>
  <c r="G127" i="1" s="1"/>
  <c r="D126" i="1"/>
  <c r="H126" i="1" s="1"/>
  <c r="C126" i="1"/>
  <c r="D125" i="1"/>
  <c r="H125" i="1" s="1"/>
  <c r="C125" i="1"/>
  <c r="D124" i="1"/>
  <c r="H124" i="1" s="1"/>
  <c r="C124" i="1"/>
  <c r="D123" i="1"/>
  <c r="H123" i="1" s="1"/>
  <c r="C123" i="1"/>
  <c r="G123" i="1" s="1"/>
  <c r="D122" i="1"/>
  <c r="H122" i="1" s="1"/>
  <c r="C122" i="1"/>
  <c r="D121" i="1"/>
  <c r="H121" i="1" s="1"/>
  <c r="C121" i="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D100" i="1"/>
  <c r="H100" i="1" s="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D73" i="1"/>
  <c r="H73"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C64" i="1"/>
  <c r="H63" i="1"/>
  <c r="D63" i="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C45" i="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H38" i="1"/>
  <c r="D38" i="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H15" i="1"/>
  <c r="D15" i="1"/>
  <c r="C15" i="1"/>
  <c r="G15" i="1" s="1"/>
  <c r="D14" i="1"/>
  <c r="H14" i="1" s="1"/>
  <c r="C14" i="1"/>
  <c r="G14" i="1" s="1"/>
  <c r="D13" i="1"/>
  <c r="H13" i="1" s="1"/>
  <c r="C13" i="1"/>
  <c r="G13" i="1" s="1"/>
  <c r="D12" i="1"/>
  <c r="H12" i="1" s="1"/>
  <c r="C12" i="1"/>
  <c r="G12" i="1" s="1"/>
  <c r="D11" i="1"/>
  <c r="H11" i="1" s="1"/>
  <c r="C11" i="1"/>
  <c r="G11" i="1" s="1"/>
  <c r="H10" i="1"/>
  <c r="D10" i="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G302" i="1" l="1"/>
  <c r="G299" i="1"/>
  <c r="G416" i="1"/>
  <c r="G415" i="1"/>
  <c r="G414" i="1"/>
  <c r="G422" i="1"/>
  <c r="G641" i="1"/>
  <c r="G645" i="1"/>
  <c r="G653" i="1"/>
  <c r="E296" i="9"/>
  <c r="B296" i="9" s="1"/>
  <c r="G677" i="1"/>
  <c r="G45" i="1"/>
  <c r="D64" i="1"/>
  <c r="H64" i="1" s="1"/>
  <c r="F68" i="4"/>
  <c r="F134" i="4"/>
  <c r="G648" i="1"/>
  <c r="G647" i="1"/>
  <c r="G1681" i="1"/>
  <c r="H1620" i="1"/>
  <c r="G1623" i="1"/>
  <c r="E36" i="9"/>
  <c r="B36" i="9" s="1"/>
  <c r="E324" i="9"/>
  <c r="B324" i="9" s="1"/>
  <c r="G1613" i="1"/>
  <c r="H1612" i="1"/>
  <c r="H1610" i="1"/>
  <c r="G1607" i="1"/>
  <c r="H1606" i="1"/>
  <c r="H1602" i="1"/>
  <c r="H1604" i="1"/>
  <c r="G1605" i="1"/>
  <c r="G1593" i="1"/>
  <c r="G1591" i="1"/>
  <c r="H1588" i="1"/>
  <c r="G1587" i="1"/>
  <c r="H1583" i="1"/>
  <c r="G1583" i="1"/>
  <c r="G1585" i="1"/>
  <c r="H1586" i="1"/>
  <c r="F428" i="4"/>
  <c r="G300" i="1"/>
  <c r="G423" i="1"/>
  <c r="G298" i="1"/>
  <c r="E648" i="4"/>
  <c r="D642" i="1" s="1"/>
  <c r="H642" i="1" s="1"/>
  <c r="G421" i="1"/>
  <c r="G642" i="1"/>
  <c r="G130" i="1"/>
  <c r="G131" i="1"/>
  <c r="G132" i="1"/>
  <c r="G125" i="1"/>
  <c r="G126" i="1"/>
  <c r="G121" i="1"/>
  <c r="G122" i="1"/>
  <c r="G124" i="1"/>
  <c r="F126" i="4"/>
  <c r="G102" i="1"/>
  <c r="G108" i="1"/>
  <c r="F236" i="9"/>
  <c r="B236" i="9" s="1"/>
  <c r="G73" i="1"/>
  <c r="G74" i="1"/>
  <c r="E6" i="4"/>
  <c r="D2" i="1" s="1"/>
  <c r="G676" i="1"/>
  <c r="F49" i="4"/>
  <c r="G64" i="1"/>
  <c r="G65" i="1"/>
  <c r="G407" i="1"/>
  <c r="G388" i="1"/>
  <c r="G389" i="1"/>
  <c r="G374" i="1"/>
  <c r="G377" i="1"/>
  <c r="G368" i="1"/>
  <c r="G369" i="1"/>
  <c r="F262" i="4"/>
  <c r="G226" i="1"/>
  <c r="G253" i="1"/>
  <c r="G254" i="1"/>
  <c r="F202" i="4"/>
  <c r="G198" i="1"/>
  <c r="G212" i="1"/>
  <c r="G213" i="1"/>
  <c r="G197" i="1"/>
  <c r="G195" i="1"/>
  <c r="B244" i="9"/>
  <c r="F244" i="9"/>
  <c r="F194" i="4"/>
  <c r="G190" i="1"/>
  <c r="G193" i="1"/>
  <c r="F240" i="9"/>
  <c r="B240" i="9" s="1"/>
  <c r="F238" i="9"/>
  <c r="B238" i="9" s="1"/>
  <c r="G176" i="1"/>
  <c r="F178" i="4"/>
  <c r="G174" i="1"/>
  <c r="G175" i="1"/>
  <c r="G173" i="1"/>
  <c r="G171" i="1"/>
  <c r="G169" i="1"/>
  <c r="F170" i="4"/>
  <c r="G168" i="1"/>
  <c r="G166" i="1"/>
  <c r="G167" i="1"/>
  <c r="G165" i="1"/>
  <c r="G160" i="1"/>
  <c r="G161" i="1"/>
  <c r="G162" i="1"/>
  <c r="F164" i="4"/>
  <c r="G158" i="1"/>
  <c r="E153" i="4"/>
  <c r="F160" i="4"/>
  <c r="G726" i="1"/>
  <c r="G150" i="1"/>
  <c r="G151" i="1"/>
  <c r="G646" i="1"/>
  <c r="G649" i="1"/>
  <c r="F656" i="4"/>
  <c r="G475" i="1"/>
  <c r="H475" i="1"/>
  <c r="G477" i="1"/>
  <c r="G479" i="1"/>
  <c r="G481" i="1"/>
  <c r="G483" i="1"/>
  <c r="G486" i="1"/>
  <c r="G488" i="1"/>
  <c r="G490" i="1"/>
  <c r="G492" i="1"/>
  <c r="G494" i="1"/>
  <c r="G496" i="1"/>
  <c r="G498" i="1"/>
  <c r="G500" i="1"/>
  <c r="G502" i="1"/>
  <c r="G1003" i="1"/>
  <c r="G1005" i="1"/>
  <c r="G1007" i="1"/>
  <c r="G1009" i="1"/>
  <c r="G1012"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5" i="1"/>
  <c r="G1077" i="1"/>
  <c r="G1079" i="1"/>
  <c r="G1081" i="1"/>
  <c r="G1083" i="1"/>
  <c r="G1085" i="1"/>
  <c r="G1087" i="1"/>
  <c r="G1089" i="1"/>
  <c r="G1091"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H1002"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7" i="1"/>
  <c r="G1259" i="1"/>
  <c r="G1261" i="1"/>
  <c r="G1263" i="1"/>
  <c r="G1265" i="1"/>
  <c r="G1267" i="1"/>
  <c r="G1269" i="1"/>
  <c r="G1271" i="1"/>
  <c r="G1273" i="1"/>
  <c r="G1275" i="1"/>
  <c r="G1277" i="1"/>
  <c r="G1279"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H1319" i="1"/>
  <c r="G1320" i="1"/>
  <c r="G1322" i="1"/>
  <c r="G1324" i="1"/>
  <c r="G1326" i="1"/>
  <c r="G1328" i="1"/>
  <c r="G1330" i="1"/>
  <c r="G1332" i="1"/>
  <c r="G1334" i="1"/>
  <c r="G1336" i="1"/>
  <c r="G1338" i="1"/>
  <c r="G1401" i="1"/>
  <c r="G1547" i="1"/>
  <c r="H1548" i="1"/>
  <c r="I1548" i="1" s="1"/>
  <c r="J1548" i="1"/>
  <c r="H1549" i="1"/>
  <c r="I1549" i="1" s="1"/>
  <c r="J1549" i="1"/>
  <c r="H1550" i="1"/>
  <c r="I1550" i="1" s="1"/>
  <c r="J1550" i="1"/>
  <c r="H1551" i="1"/>
  <c r="I1551" i="1" s="1"/>
  <c r="J1551" i="1"/>
  <c r="H1552" i="1"/>
  <c r="I1552" i="1" s="1"/>
  <c r="J1552" i="1"/>
  <c r="H1553" i="1"/>
  <c r="I1553" i="1" s="1"/>
  <c r="J1553" i="1"/>
  <c r="H1554" i="1"/>
  <c r="I1554" i="1" s="1"/>
  <c r="J1554" i="1"/>
  <c r="H1555" i="1"/>
  <c r="H1556" i="1"/>
  <c r="H1557" i="1"/>
  <c r="I1557" i="1" s="1"/>
  <c r="J1557" i="1"/>
  <c r="H1558" i="1"/>
  <c r="I1558" i="1" s="1"/>
  <c r="J1558" i="1"/>
  <c r="H1559" i="1"/>
  <c r="I1559" i="1" s="1"/>
  <c r="J1559" i="1"/>
  <c r="H1560" i="1"/>
  <c r="I1560" i="1" s="1"/>
  <c r="J1560" i="1"/>
  <c r="H1561" i="1"/>
  <c r="I1561" i="1" s="1"/>
  <c r="J1561" i="1"/>
  <c r="H1562" i="1"/>
  <c r="I1562" i="1" s="1"/>
  <c r="J1562" i="1"/>
  <c r="H1563" i="1"/>
  <c r="H1564" i="1"/>
  <c r="I1564" i="1" s="1"/>
  <c r="J1564" i="1"/>
  <c r="H1565" i="1"/>
  <c r="I1565" i="1" s="1"/>
  <c r="J1565" i="1"/>
  <c r="H1566" i="1"/>
  <c r="I1566" i="1" s="1"/>
  <c r="J1566" i="1"/>
  <c r="H1567" i="1"/>
  <c r="I1567" i="1" s="1"/>
  <c r="J1567" i="1"/>
  <c r="H1568" i="1"/>
  <c r="I1568" i="1" s="1"/>
  <c r="J1568" i="1"/>
  <c r="H1569" i="1"/>
  <c r="I1569" i="1" s="1"/>
  <c r="J1569" i="1"/>
  <c r="H1570" i="1"/>
  <c r="I1570" i="1" s="1"/>
  <c r="J1570" i="1"/>
  <c r="H1571" i="1"/>
  <c r="H1572" i="1"/>
  <c r="H1573" i="1"/>
  <c r="I1573" i="1" s="1"/>
  <c r="J1573" i="1"/>
  <c r="H1574" i="1"/>
  <c r="I1574" i="1" s="1"/>
  <c r="J1574" i="1"/>
  <c r="H1575" i="1"/>
  <c r="I1575" i="1" s="1"/>
  <c r="J1575" i="1"/>
  <c r="H1576" i="1"/>
  <c r="I1576" i="1" s="1"/>
  <c r="J1576" i="1"/>
  <c r="H1577" i="1"/>
  <c r="H1578" i="1"/>
  <c r="I1578" i="1" s="1"/>
  <c r="J1578" i="1"/>
  <c r="H1579" i="1"/>
  <c r="I1579" i="1" s="1"/>
  <c r="J1579" i="1"/>
  <c r="H1580" i="1"/>
  <c r="I1580" i="1" s="1"/>
  <c r="J1580" i="1"/>
  <c r="H1581" i="1"/>
  <c r="I1581" i="1" s="1"/>
  <c r="J1581" i="1"/>
  <c r="H1624" i="1"/>
  <c r="H1626" i="1"/>
  <c r="H1628" i="1"/>
  <c r="H1630" i="1"/>
  <c r="H1632" i="1"/>
  <c r="H1634" i="1"/>
  <c r="H1636" i="1"/>
  <c r="H1638" i="1"/>
  <c r="H1640" i="1"/>
  <c r="H1642" i="1"/>
  <c r="H1644" i="1"/>
  <c r="H1646" i="1"/>
  <c r="H1648" i="1"/>
  <c r="H1650" i="1"/>
  <c r="H1652" i="1"/>
  <c r="H1654" i="1"/>
  <c r="H1656" i="1"/>
  <c r="H1658" i="1"/>
  <c r="H1660" i="1"/>
  <c r="H1662" i="1"/>
  <c r="H1664" i="1"/>
  <c r="H1666" i="1"/>
  <c r="H1668" i="1"/>
  <c r="H1670" i="1"/>
  <c r="H1672" i="1"/>
  <c r="H1674" i="1"/>
  <c r="H1676" i="1"/>
  <c r="H1678" i="1"/>
  <c r="H1680" i="1"/>
  <c r="H1682" i="1"/>
  <c r="H1684" i="1"/>
  <c r="H1686" i="1"/>
  <c r="E418" i="4"/>
  <c r="D413" i="1" s="1"/>
  <c r="E430" i="4"/>
  <c r="E640" i="4"/>
  <c r="D634" i="1" s="1"/>
  <c r="F7" i="5"/>
  <c r="H21" i="3"/>
  <c r="H1541" i="1"/>
  <c r="I1541" i="1" s="1"/>
  <c r="H1542" i="1"/>
  <c r="I1542" i="1" s="1"/>
  <c r="H1543" i="1"/>
  <c r="I1543" i="1" s="1"/>
  <c r="H1544" i="1"/>
  <c r="I1544" i="1" s="1"/>
  <c r="H1545" i="1"/>
  <c r="I1545" i="1" s="1"/>
  <c r="H1546" i="1"/>
  <c r="I1546" i="1" s="1"/>
  <c r="H1582" i="1"/>
  <c r="E422" i="4"/>
  <c r="I21" i="3"/>
  <c r="G336" i="9"/>
  <c r="E336" i="9" s="1"/>
  <c r="B336" i="9" s="1"/>
  <c r="F178" i="5"/>
  <c r="D177" i="5"/>
  <c r="D7" i="4"/>
  <c r="F107" i="4"/>
  <c r="F135" i="4"/>
  <c r="F141" i="4"/>
  <c r="H24" i="9"/>
  <c r="G24" i="9"/>
  <c r="F153" i="4"/>
  <c r="F165" i="4"/>
  <c r="F203" i="4"/>
  <c r="F231" i="4"/>
  <c r="D308" i="4"/>
  <c r="D354" i="4"/>
  <c r="F374" i="4"/>
  <c r="D406" i="4"/>
  <c r="F426" i="4"/>
  <c r="D431" i="4"/>
  <c r="D479" i="4"/>
  <c r="D491" i="4"/>
  <c r="D535" i="4"/>
  <c r="F585" i="4"/>
  <c r="F607" i="4"/>
  <c r="F8" i="5"/>
  <c r="F70" i="5"/>
  <c r="F120" i="5"/>
  <c r="F136" i="5"/>
  <c r="G316" i="9"/>
  <c r="G315" i="9"/>
  <c r="F150" i="5"/>
  <c r="F181" i="5"/>
  <c r="F197" i="5"/>
  <c r="E338" i="9"/>
  <c r="B338" i="9" s="1"/>
  <c r="F203" i="5"/>
  <c r="E339" i="9"/>
  <c r="B339" i="9" s="1"/>
  <c r="F219" i="5"/>
  <c r="F274" i="5"/>
  <c r="D251" i="5"/>
  <c r="D152" i="4"/>
  <c r="F427" i="4"/>
  <c r="E88" i="5"/>
  <c r="D1093" i="1" s="1"/>
  <c r="G1093" i="1" s="1"/>
  <c r="E314" i="9"/>
  <c r="B314" i="9" s="1"/>
  <c r="F89" i="5"/>
  <c r="D147" i="5"/>
  <c r="H315" i="9"/>
  <c r="H316" i="9"/>
  <c r="E177" i="5"/>
  <c r="E141" i="6"/>
  <c r="D45" i="8"/>
  <c r="F277" i="5"/>
  <c r="F297" i="5"/>
  <c r="F5" i="6"/>
  <c r="D129" i="6"/>
  <c r="G310" i="9"/>
  <c r="H309" i="9"/>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M228" i="9"/>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8" i="9"/>
  <c r="E178" i="9" s="1"/>
  <c r="B178" i="9" s="1"/>
  <c r="G177" i="9"/>
  <c r="E177" i="9" s="1"/>
  <c r="B177" i="9" s="1"/>
  <c r="G176" i="9"/>
  <c r="E176" i="9" s="1"/>
  <c r="B176" i="9" s="1"/>
  <c r="G175" i="9"/>
  <c r="E175" i="9" s="1"/>
  <c r="B175" i="9" s="1"/>
  <c r="G174" i="9"/>
  <c r="E174" i="9" s="1"/>
  <c r="B174" i="9" s="1"/>
  <c r="I10" i="9"/>
  <c r="B345" i="9"/>
  <c r="E344" i="9"/>
  <c r="I10" i="3" s="1"/>
  <c r="D44" i="8"/>
  <c r="B285" i="9"/>
  <c r="B287" i="9"/>
  <c r="B289" i="9"/>
  <c r="B291" i="9"/>
  <c r="F648" i="4" l="1"/>
  <c r="I16" i="3"/>
  <c r="E152" i="4"/>
  <c r="F152" i="4" s="1"/>
  <c r="D149" i="1"/>
  <c r="E180" i="9"/>
  <c r="B180" i="9" s="1"/>
  <c r="F228" i="9"/>
  <c r="B228" i="9" s="1"/>
  <c r="E310" i="9"/>
  <c r="B310" i="9" s="1"/>
  <c r="F129" i="6"/>
  <c r="C1525" i="1"/>
  <c r="I30" i="3"/>
  <c r="D1537" i="1"/>
  <c r="F147" i="5"/>
  <c r="C1152" i="1"/>
  <c r="F251" i="5"/>
  <c r="H24" i="3"/>
  <c r="C1255" i="1"/>
  <c r="E316" i="9"/>
  <c r="B316" i="9" s="1"/>
  <c r="F491" i="4"/>
  <c r="C485" i="1"/>
  <c r="D430" i="4"/>
  <c r="F431" i="4"/>
  <c r="C425" i="1"/>
  <c r="F406" i="4"/>
  <c r="C401" i="1"/>
  <c r="D360" i="4"/>
  <c r="D417" i="4"/>
  <c r="F308" i="4"/>
  <c r="C303" i="1"/>
  <c r="D6" i="4"/>
  <c r="F7" i="4"/>
  <c r="C3" i="1"/>
  <c r="E69" i="5"/>
  <c r="E643" i="4"/>
  <c r="D417" i="1"/>
  <c r="H1093" i="1"/>
  <c r="K1480" i="9"/>
  <c r="G343" i="9"/>
  <c r="E343" i="9" s="1"/>
  <c r="B343" i="9" s="1"/>
  <c r="C1621" i="1"/>
  <c r="I38" i="3"/>
  <c r="H19" i="9"/>
  <c r="E19" i="9" s="1"/>
  <c r="B19" i="9" s="1"/>
  <c r="G342" i="9"/>
  <c r="E342" i="9" s="1"/>
  <c r="D141" i="6"/>
  <c r="I39" i="3"/>
  <c r="C1622" i="1"/>
  <c r="E176" i="5"/>
  <c r="D1180" i="1" s="1"/>
  <c r="I23" i="3"/>
  <c r="D1181" i="1"/>
  <c r="H17" i="3"/>
  <c r="D299" i="4"/>
  <c r="C148" i="1"/>
  <c r="E315" i="9"/>
  <c r="B315" i="9" s="1"/>
  <c r="D640" i="4"/>
  <c r="F535" i="4"/>
  <c r="C529" i="1"/>
  <c r="F479" i="4"/>
  <c r="C473" i="1"/>
  <c r="F354" i="4"/>
  <c r="C349" i="1"/>
  <c r="E24" i="9"/>
  <c r="D176" i="5"/>
  <c r="H23" i="3"/>
  <c r="F177" i="5"/>
  <c r="C1181" i="1"/>
  <c r="D69" i="5"/>
  <c r="E639" i="4"/>
  <c r="D633" i="1" s="1"/>
  <c r="D424" i="1"/>
  <c r="H149" i="1" l="1"/>
  <c r="G149" i="1"/>
  <c r="D148" i="1"/>
  <c r="H148" i="1" s="1"/>
  <c r="E299" i="4"/>
  <c r="F299" i="4" s="1"/>
  <c r="I17" i="3"/>
  <c r="F69" i="5"/>
  <c r="H22" i="3"/>
  <c r="C1074" i="1"/>
  <c r="D6" i="5"/>
  <c r="F176" i="5"/>
  <c r="C1180" i="1"/>
  <c r="H1181" i="1"/>
  <c r="G1181" i="1"/>
  <c r="B24" i="9"/>
  <c r="D423" i="4"/>
  <c r="D301" i="4"/>
  <c r="C295" i="1"/>
  <c r="G1622" i="1"/>
  <c r="H1622" i="1"/>
  <c r="F141" i="6"/>
  <c r="H30" i="3"/>
  <c r="C1537" i="1"/>
  <c r="H1621" i="1"/>
  <c r="G1621" i="1"/>
  <c r="H11" i="3"/>
  <c r="D637" i="1"/>
  <c r="G3" i="1"/>
  <c r="H3" i="1"/>
  <c r="D300" i="4"/>
  <c r="F6" i="4"/>
  <c r="H16" i="3"/>
  <c r="D422" i="4"/>
  <c r="C2" i="1"/>
  <c r="D418" i="4"/>
  <c r="F360" i="4"/>
  <c r="C355" i="1"/>
  <c r="G485" i="1"/>
  <c r="H485" i="1"/>
  <c r="H1152" i="1"/>
  <c r="G1152" i="1"/>
  <c r="G347" i="9"/>
  <c r="E347" i="9" s="1"/>
  <c r="G349" i="1"/>
  <c r="H349" i="1"/>
  <c r="G473" i="1"/>
  <c r="H473" i="1"/>
  <c r="G529" i="1"/>
  <c r="H529" i="1"/>
  <c r="F640" i="4"/>
  <c r="C634" i="1"/>
  <c r="B342" i="9"/>
  <c r="E341" i="9"/>
  <c r="I22" i="3"/>
  <c r="D1074" i="1"/>
  <c r="E6" i="5"/>
  <c r="G303" i="1"/>
  <c r="H303" i="1"/>
  <c r="F417" i="4"/>
  <c r="C412" i="1"/>
  <c r="G401" i="1"/>
  <c r="H401" i="1"/>
  <c r="G425" i="1"/>
  <c r="H425" i="1"/>
  <c r="F430" i="4"/>
  <c r="D639" i="4"/>
  <c r="C424" i="1"/>
  <c r="H1255" i="1"/>
  <c r="G1255" i="1"/>
  <c r="H1525" i="1"/>
  <c r="G1525" i="1"/>
  <c r="H9" i="3"/>
  <c r="G148" i="1" l="1"/>
  <c r="E423" i="4"/>
  <c r="E300" i="4"/>
  <c r="D296" i="1" s="1"/>
  <c r="E301" i="4"/>
  <c r="D297" i="1" s="1"/>
  <c r="D295" i="1"/>
  <c r="H295" i="1" s="1"/>
  <c r="K3" i="9"/>
  <c r="H299" i="9"/>
  <c r="D1011" i="1"/>
  <c r="G634" i="1"/>
  <c r="H634" i="1"/>
  <c r="B347" i="9"/>
  <c r="E346" i="9"/>
  <c r="I9" i="3" s="1"/>
  <c r="G2" i="1"/>
  <c r="H2" i="1"/>
  <c r="F300" i="4"/>
  <c r="C296" i="1"/>
  <c r="N3" i="9"/>
  <c r="I11" i="3"/>
  <c r="G295" i="1"/>
  <c r="F301" i="4"/>
  <c r="C297" i="1"/>
  <c r="H1180" i="1"/>
  <c r="G1180" i="1"/>
  <c r="G306" i="9"/>
  <c r="E306" i="9" s="1"/>
  <c r="B306" i="9" s="1"/>
  <c r="G299" i="9"/>
  <c r="E299" i="9" s="1"/>
  <c r="F6" i="5"/>
  <c r="C1011" i="1"/>
  <c r="F639" i="4"/>
  <c r="C633" i="1"/>
  <c r="G412" i="1"/>
  <c r="H412" i="1"/>
  <c r="G424" i="1"/>
  <c r="H424" i="1"/>
  <c r="G355" i="1"/>
  <c r="H355" i="1"/>
  <c r="F418" i="4"/>
  <c r="C413" i="1"/>
  <c r="D643" i="4"/>
  <c r="D424" i="4"/>
  <c r="F422" i="4"/>
  <c r="C417" i="1"/>
  <c r="H1537" i="1"/>
  <c r="G1537" i="1"/>
  <c r="D644" i="4"/>
  <c r="D425" i="4"/>
  <c r="F423" i="4"/>
  <c r="C418" i="1"/>
  <c r="G20" i="9"/>
  <c r="H1074" i="1"/>
  <c r="G1074" i="1"/>
  <c r="E644" i="4" l="1"/>
  <c r="D418" i="1"/>
  <c r="H418" i="1" s="1"/>
  <c r="E424" i="4"/>
  <c r="D419" i="1" s="1"/>
  <c r="E425" i="4"/>
  <c r="D420" i="1" s="1"/>
  <c r="H20" i="9"/>
  <c r="E20" i="9" s="1"/>
  <c r="B20" i="9" s="1"/>
  <c r="D646" i="4"/>
  <c r="F644" i="4"/>
  <c r="C638" i="1"/>
  <c r="D645" i="4"/>
  <c r="F643" i="4"/>
  <c r="C637" i="1"/>
  <c r="G418" i="1"/>
  <c r="C420" i="1"/>
  <c r="G417" i="1"/>
  <c r="H417" i="1"/>
  <c r="F424" i="4"/>
  <c r="C419" i="1"/>
  <c r="G413" i="1"/>
  <c r="H413" i="1"/>
  <c r="G633" i="1"/>
  <c r="H633" i="1"/>
  <c r="H8" i="3"/>
  <c r="H1011" i="1"/>
  <c r="G1011" i="1"/>
  <c r="B299" i="9"/>
  <c r="G297" i="1"/>
  <c r="H297" i="1"/>
  <c r="G296" i="1"/>
  <c r="H296" i="1"/>
  <c r="F425" i="4" l="1"/>
  <c r="D638" i="1"/>
  <c r="H638" i="1" s="1"/>
  <c r="E646" i="4"/>
  <c r="F646" i="4" s="1"/>
  <c r="E645" i="4"/>
  <c r="M3" i="9"/>
  <c r="G638" i="1"/>
  <c r="D650" i="4"/>
  <c r="C640" i="1"/>
  <c r="G419" i="1"/>
  <c r="H419" i="1"/>
  <c r="G420" i="1"/>
  <c r="H420" i="1"/>
  <c r="G637" i="1"/>
  <c r="H637" i="1"/>
  <c r="D649" i="4"/>
  <c r="F645" i="4"/>
  <c r="C639" i="1"/>
  <c r="E650" i="4" l="1"/>
  <c r="D640" i="1"/>
  <c r="H640" i="1" s="1"/>
  <c r="E649" i="4"/>
  <c r="D639" i="1"/>
  <c r="G639" i="1" s="1"/>
  <c r="H18" i="3"/>
  <c r="F649" i="4"/>
  <c r="C643" i="1"/>
  <c r="G640" i="1"/>
  <c r="F650" i="4"/>
  <c r="H19" i="3"/>
  <c r="C644" i="1"/>
  <c r="G334" i="9"/>
  <c r="H334" i="9"/>
  <c r="H639" i="1" l="1"/>
  <c r="I18" i="3"/>
  <c r="D643" i="1"/>
  <c r="G643" i="1" s="1"/>
  <c r="G297" i="9"/>
  <c r="E297" i="9" s="1"/>
  <c r="B297" i="9" s="1"/>
  <c r="I19" i="3"/>
  <c r="D644" i="1"/>
  <c r="G644" i="1" s="1"/>
  <c r="E334" i="9"/>
  <c r="H643" i="1" l="1"/>
  <c r="H644" i="1"/>
  <c r="H7" i="3"/>
  <c r="J3" i="9" s="1"/>
  <c r="H295" i="9" s="1"/>
  <c r="B334" i="9"/>
  <c r="E298" i="9"/>
  <c r="I8" i="3" s="1"/>
  <c r="M16" i="9" l="1"/>
  <c r="J12" i="9"/>
  <c r="H21" i="9"/>
  <c r="J17" i="9"/>
  <c r="I11" i="9"/>
  <c r="I7" i="9"/>
  <c r="G17" i="9"/>
  <c r="H15" i="9"/>
  <c r="J11" i="9"/>
  <c r="I6" i="9"/>
  <c r="H16" i="9"/>
  <c r="I13" i="9"/>
  <c r="J10" i="9"/>
  <c r="K7" i="9"/>
  <c r="I5" i="9"/>
  <c r="I17" i="9"/>
  <c r="M15" i="9"/>
  <c r="I12" i="9"/>
  <c r="J9" i="9"/>
  <c r="K6" i="9"/>
  <c r="G22" i="9"/>
  <c r="H18" i="9"/>
  <c r="L293" i="9"/>
  <c r="F293" i="9" s="1"/>
  <c r="F23" i="9" s="1"/>
  <c r="G21" i="9"/>
  <c r="K13" i="9"/>
  <c r="J8" i="9"/>
  <c r="J7" i="9"/>
  <c r="L15" i="9"/>
  <c r="K9" i="9"/>
  <c r="K5" i="9"/>
  <c r="G16" i="9"/>
  <c r="E16" i="9" s="1"/>
  <c r="K12" i="9"/>
  <c r="K8" i="9"/>
  <c r="H17" i="9"/>
  <c r="G15" i="9"/>
  <c r="K11" i="9"/>
  <c r="I9" i="9"/>
  <c r="E9" i="9" s="1"/>
  <c r="B9" i="9" s="1"/>
  <c r="J6" i="9"/>
  <c r="H22" i="9"/>
  <c r="E22" i="9" s="1"/>
  <c r="B22" i="9" s="1"/>
  <c r="L16" i="9"/>
  <c r="J13" i="9"/>
  <c r="K10" i="9"/>
  <c r="I8" i="9"/>
  <c r="J5" i="9"/>
  <c r="G18" i="9"/>
  <c r="G295" i="9"/>
  <c r="E295" i="9" s="1"/>
  <c r="E23" i="9" s="1"/>
  <c r="I7" i="3" s="1"/>
  <c r="B293" i="9"/>
  <c r="E17" i="9" l="1"/>
  <c r="B17" i="9" s="1"/>
  <c r="E12" i="9"/>
  <c r="B12" i="9" s="1"/>
  <c r="B295" i="9"/>
  <c r="E7" i="9"/>
  <c r="B7" i="9" s="1"/>
  <c r="E18" i="9"/>
  <c r="B18" i="9" s="1"/>
  <c r="E8" i="9"/>
  <c r="B8" i="9" s="1"/>
  <c r="E13" i="9"/>
  <c r="B13" i="9" s="1"/>
  <c r="E15" i="9"/>
  <c r="E5" i="9"/>
  <c r="B5" i="9" s="1"/>
  <c r="E21" i="9"/>
  <c r="B21" i="9" s="1"/>
  <c r="F16" i="9"/>
  <c r="B16" i="9" s="1"/>
  <c r="F15" i="9"/>
  <c r="E6" i="9"/>
  <c r="B6" i="9" s="1"/>
  <c r="E10" i="9"/>
  <c r="B10" i="9" s="1"/>
  <c r="E11" i="9"/>
  <c r="B11" i="9" s="1"/>
  <c r="E14" i="9" l="1"/>
  <c r="I12" i="3" s="1"/>
  <c r="F14" i="9"/>
  <c r="F3" i="9" s="1"/>
  <c r="E4" i="9"/>
  <c r="B15" i="9"/>
  <c r="E3"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<sst xmlns="http://schemas.openxmlformats.org/spreadsheetml/2006/main" count="4719" uniqueCount="3650">
  <si>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</si>
  <si>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</si>
  <si>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</si>
  <si>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</si>
  <si>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</si>
  <si>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</si>
  <si>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</si>
  <si>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</si>
  <si>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</si>
  <si>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</si>
  <si>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</si>
  <si>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</si>
  <si>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</si>
  <si>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</si>
  <si>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</si>
  <si>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</si>
  <si>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</si>
  <si>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</si>
  <si>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</si>
  <si>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</si>
  <si>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</si>
  <si>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</si>
  <si>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</si>
  <si>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</si>
  <si>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</si>
  <si>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</si>
  <si>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</si>
  <si>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</si>
  <si>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</si>
  <si>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</si>
  <si>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</si>
  <si>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KSAVERA ŠANDORA ĐALSKOG</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</si>
  <si>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</si>
  <si>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</si>
  <si>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</si>
  <si>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</si>
  <si>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</si>
  <si>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</si>
  <si>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</si>
  <si>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</si>
  <si>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</si>
  <si>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</si>
  <si>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</si>
  <si>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</si>
  <si>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</si>
  <si>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</si>
  <si>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</si>
  <si>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</si>
  <si>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</si>
  <si>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</si>
  <si>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</si>
  <si>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</si>
  <si>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</si>
  <si>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</si>
  <si>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</si>
  <si>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</si>
  <si>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16078 - OSNOVNA ŠKOLA KSAVERA ŠANDORA ĐALSKOG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</si>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</sst>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922148.6</v>
      </c>
      <c r="D2" s="6">
        <f>'PR-RAS'!E6</f>
        <v>1280199.6700000002</v>
      </c>
      <c r="E2" s="6">
        <v>0</v>
      </c>
      <c r="F2" s="6">
        <v>0</v>
      </c>
      <c r="G2" s="7">
        <f t="shared" ref="G2:G274" si="0">(B2/1000)*(C2*1+D2*2)</f>
        <v>3482.5479400000004</v>
      </c>
      <c r="H2" s="7">
        <f t="shared" ref="H2:H274" si="1">ABS(C2-ROUND(C2,0))+ABS(D2-ROUND(D2,0))</f>
        <v>0.72999999986495823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818023.36</v>
      </c>
      <c r="D45" s="1">
        <f>'PR-RAS'!E49</f>
        <v>1120148.1600000001</v>
      </c>
      <c r="E45" s="1">
        <v>0</v>
      </c>
      <c r="F45" s="1">
        <v>0</v>
      </c>
      <c r="G45" s="2">
        <f t="shared" si="0"/>
        <v>134566.06591999999</v>
      </c>
      <c r="H45" s="2">
        <f t="shared" si="1"/>
        <v>0.52000000013504177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817785.36</v>
      </c>
      <c r="D64" s="1">
        <f>'PR-RAS'!E68</f>
        <v>1119823.08</v>
      </c>
      <c r="E64" s="1">
        <v>0</v>
      </c>
      <c r="F64" s="1">
        <v>0</v>
      </c>
      <c r="G64" s="2">
        <f t="shared" si="0"/>
        <v>192618.18575999999</v>
      </c>
      <c r="H64" s="2">
        <f t="shared" si="1"/>
        <v>0.44000000006053597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817785.36</v>
      </c>
      <c r="D65" s="1">
        <f>'PR-RAS'!E69</f>
        <v>1119823.08</v>
      </c>
      <c r="E65" s="1">
        <v>0</v>
      </c>
      <c r="F65" s="1">
        <v>0</v>
      </c>
      <c r="G65" s="2">
        <f t="shared" si="0"/>
        <v>195675.61728000001</v>
      </c>
      <c r="H65" s="2">
        <f t="shared" si="1"/>
        <v>0.44000000006053597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238</v>
      </c>
      <c r="D73" s="1">
        <f>'PR-RAS'!E77</f>
        <v>325.08</v>
      </c>
      <c r="E73" s="1">
        <v>0</v>
      </c>
      <c r="F73" s="1">
        <v>0</v>
      </c>
      <c r="G73" s="2">
        <f t="shared" si="0"/>
        <v>63.94751999999999</v>
      </c>
      <c r="H73" s="2">
        <f t="shared" si="1"/>
        <v>7.9999999999984084E-2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238</v>
      </c>
      <c r="D74" s="1">
        <f>'PR-RAS'!E78</f>
        <v>325.08</v>
      </c>
      <c r="E74" s="1">
        <v>0</v>
      </c>
      <c r="F74" s="1">
        <v>0</v>
      </c>
      <c r="G74" s="2">
        <f t="shared" si="0"/>
        <v>64.835679999999996</v>
      </c>
      <c r="H74" s="2">
        <f t="shared" si="1"/>
        <v>7.9999999999984084E-2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10904.5</v>
      </c>
      <c r="D102" s="1">
        <f>'PR-RAS'!E106</f>
        <v>17801.7</v>
      </c>
      <c r="E102" s="1">
        <v>0</v>
      </c>
      <c r="F102" s="1">
        <v>0</v>
      </c>
      <c r="G102" s="2">
        <f t="shared" si="0"/>
        <v>4697.2979000000005</v>
      </c>
      <c r="H102" s="2">
        <f t="shared" si="1"/>
        <v>0.7999999999992724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10904.5</v>
      </c>
      <c r="D108" s="1">
        <f>'PR-RAS'!E112</f>
        <v>17801.7</v>
      </c>
      <c r="E108" s="1">
        <v>0</v>
      </c>
      <c r="F108" s="1">
        <v>0</v>
      </c>
      <c r="G108" s="2">
        <f t="shared" si="0"/>
        <v>4976.3453</v>
      </c>
      <c r="H108" s="2">
        <f t="shared" si="1"/>
        <v>0.7999999999992724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10904.5</v>
      </c>
      <c r="D113" s="1">
        <f>'PR-RAS'!E117</f>
        <v>17801.7</v>
      </c>
      <c r="E113" s="1">
        <v>0</v>
      </c>
      <c r="F113" s="1">
        <v>0</v>
      </c>
      <c r="G113" s="2">
        <f t="shared" si="0"/>
        <v>5208.8848000000007</v>
      </c>
      <c r="H113" s="2">
        <f t="shared" si="1"/>
        <v>0.7999999999992724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2488.1</v>
      </c>
      <c r="D121" s="1">
        <f>'PR-RAS'!E125</f>
        <v>4552.76</v>
      </c>
      <c r="E121" s="1">
        <v>0</v>
      </c>
      <c r="F121" s="1">
        <v>0</v>
      </c>
      <c r="G121" s="2">
        <f t="shared" si="0"/>
        <v>1391.2344000000001</v>
      </c>
      <c r="H121" s="2">
        <f t="shared" si="1"/>
        <v>0.33999999999969077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2488.1</v>
      </c>
      <c r="D122" s="1">
        <f>'PR-RAS'!E126</f>
        <v>3732.76</v>
      </c>
      <c r="E122" s="1">
        <v>0</v>
      </c>
      <c r="F122" s="1">
        <v>0</v>
      </c>
      <c r="G122" s="2">
        <f t="shared" si="0"/>
        <v>1204.3880200000001</v>
      </c>
      <c r="H122" s="2">
        <f t="shared" si="1"/>
        <v>0.33999999999969077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2368.64</v>
      </c>
      <c r="D123" s="1">
        <f>'PR-RAS'!E127</f>
        <v>0</v>
      </c>
      <c r="E123" s="1">
        <v>0</v>
      </c>
      <c r="F123" s="1">
        <v>0</v>
      </c>
      <c r="G123" s="2">
        <f t="shared" si="0"/>
        <v>288.97407999999996</v>
      </c>
      <c r="H123" s="2">
        <f t="shared" si="1"/>
        <v>0.36000000000012733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119.46</v>
      </c>
      <c r="D124" s="1">
        <f>'PR-RAS'!E128</f>
        <v>3732.76</v>
      </c>
      <c r="E124" s="1">
        <v>0</v>
      </c>
      <c r="F124" s="1">
        <v>0</v>
      </c>
      <c r="G124" s="2">
        <f t="shared" si="0"/>
        <v>932.95254</v>
      </c>
      <c r="H124" s="2">
        <f t="shared" si="1"/>
        <v>0.69999999999977547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820</v>
      </c>
      <c r="E125" s="1">
        <v>0</v>
      </c>
      <c r="F125" s="1">
        <v>0</v>
      </c>
      <c r="G125" s="2">
        <f t="shared" si="0"/>
        <v>203.35999999999999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820</v>
      </c>
      <c r="E126" s="1">
        <v>0</v>
      </c>
      <c r="F126" s="1">
        <v>0</v>
      </c>
      <c r="G126" s="2">
        <f t="shared" si="0"/>
        <v>205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90732.64</v>
      </c>
      <c r="D130" s="1">
        <f>'PR-RAS'!E134</f>
        <v>137697.04999999999</v>
      </c>
      <c r="E130" s="1">
        <v>0</v>
      </c>
      <c r="F130" s="1">
        <v>0</v>
      </c>
      <c r="G130" s="2">
        <f t="shared" si="0"/>
        <v>47230.349459999998</v>
      </c>
      <c r="H130" s="2">
        <f t="shared" si="1"/>
        <v>0.40999999998894054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90732.64</v>
      </c>
      <c r="D131" s="1">
        <f>'PR-RAS'!E135</f>
        <v>137697.04999999999</v>
      </c>
      <c r="E131" s="1">
        <v>0</v>
      </c>
      <c r="F131" s="1">
        <v>0</v>
      </c>
      <c r="G131" s="2">
        <f t="shared" si="0"/>
        <v>47596.476199999997</v>
      </c>
      <c r="H131" s="2">
        <f t="shared" si="1"/>
        <v>0.40999999998894054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90732.64</v>
      </c>
      <c r="D132" s="1">
        <f>'PR-RAS'!E136</f>
        <v>137697.04999999999</v>
      </c>
      <c r="E132" s="1">
        <v>0</v>
      </c>
      <c r="F132" s="1">
        <v>0</v>
      </c>
      <c r="G132" s="2">
        <f t="shared" si="0"/>
        <v>47962.602940000004</v>
      </c>
      <c r="H132" s="2">
        <f t="shared" si="1"/>
        <v>0.40999999998894054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1070158.8699999996</v>
      </c>
      <c r="D148" s="1">
        <f>'PR-RAS'!E152</f>
        <v>1513685.2</v>
      </c>
      <c r="E148" s="1">
        <v>0</v>
      </c>
      <c r="F148" s="1">
        <v>0</v>
      </c>
      <c r="G148" s="2">
        <f t="shared" si="0"/>
        <v>602336.80268999992</v>
      </c>
      <c r="H148" s="2">
        <f t="shared" si="1"/>
        <v>0.33000000030733645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905368.16999999993</v>
      </c>
      <c r="D149" s="1">
        <f>'PR-RAS'!E153</f>
        <v>1231559.3799999999</v>
      </c>
      <c r="E149" s="1">
        <v>0</v>
      </c>
      <c r="F149" s="1">
        <v>0</v>
      </c>
      <c r="G149" s="2">
        <f t="shared" si="0"/>
        <v>498536.06563999993</v>
      </c>
      <c r="H149" s="2">
        <f t="shared" si="1"/>
        <v>0.54999999981373549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811025.36</v>
      </c>
      <c r="D150" s="1">
        <f>'PR-RAS'!E154</f>
        <v>1055395.48</v>
      </c>
      <c r="E150" s="1">
        <v>0</v>
      </c>
      <c r="F150" s="1">
        <v>0</v>
      </c>
      <c r="G150" s="2">
        <f t="shared" si="0"/>
        <v>435350.63167999993</v>
      </c>
      <c r="H150" s="2">
        <f t="shared" si="1"/>
        <v>0.83999999996740371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811025.36</v>
      </c>
      <c r="D151" s="1">
        <f>'PR-RAS'!E155</f>
        <v>1055395.48</v>
      </c>
      <c r="E151" s="1">
        <v>0</v>
      </c>
      <c r="F151" s="1">
        <v>0</v>
      </c>
      <c r="G151" s="2">
        <f t="shared" si="0"/>
        <v>438272.44799999997</v>
      </c>
      <c r="H151" s="2">
        <f t="shared" si="1"/>
        <v>0.83999999996740371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10400</v>
      </c>
      <c r="D155" s="1">
        <f>'PR-RAS'!E159</f>
        <v>30642.54</v>
      </c>
      <c r="E155" s="1">
        <v>0</v>
      </c>
      <c r="F155" s="1">
        <v>0</v>
      </c>
      <c r="G155" s="2">
        <f t="shared" si="0"/>
        <v>11039.50232</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83942.81</v>
      </c>
      <c r="D156" s="1">
        <f>'PR-RAS'!E160</f>
        <v>145521.35999999999</v>
      </c>
      <c r="E156" s="1">
        <v>0</v>
      </c>
      <c r="F156" s="1">
        <v>0</v>
      </c>
      <c r="G156" s="2">
        <f t="shared" si="0"/>
        <v>58122.757149999998</v>
      </c>
      <c r="H156" s="2">
        <f t="shared" si="1"/>
        <v>0.54999999998835847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83942.81</v>
      </c>
      <c r="D158" s="1">
        <f>'PR-RAS'!E162</f>
        <v>145521.35999999999</v>
      </c>
      <c r="E158" s="1">
        <v>0</v>
      </c>
      <c r="F158" s="1">
        <v>0</v>
      </c>
      <c r="G158" s="2">
        <f t="shared" si="0"/>
        <v>58872.728209999994</v>
      </c>
      <c r="H158" s="2">
        <f t="shared" si="1"/>
        <v>0.54999999998835847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159056.48000000004</v>
      </c>
      <c r="D160" s="1">
        <f>'PR-RAS'!E164</f>
        <v>276473.64999999997</v>
      </c>
      <c r="E160" s="1">
        <v>0</v>
      </c>
      <c r="F160" s="1">
        <v>0</v>
      </c>
      <c r="G160" s="2">
        <f t="shared" si="0"/>
        <v>113208.60102</v>
      </c>
      <c r="H160" s="2">
        <f t="shared" si="1"/>
        <v>0.83000000007450581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35030.160000000003</v>
      </c>
      <c r="D161" s="1">
        <f>'PR-RAS'!E165</f>
        <v>39415.629999999997</v>
      </c>
      <c r="E161" s="1">
        <v>0</v>
      </c>
      <c r="F161" s="1">
        <v>0</v>
      </c>
      <c r="G161" s="2">
        <f t="shared" si="0"/>
        <v>18217.8272</v>
      </c>
      <c r="H161" s="2">
        <f t="shared" si="1"/>
        <v>0.5300000000061118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2447.8000000000002</v>
      </c>
      <c r="D162" s="1">
        <f>'PR-RAS'!E166</f>
        <v>3864.43</v>
      </c>
      <c r="E162" s="1">
        <v>0</v>
      </c>
      <c r="F162" s="1">
        <v>0</v>
      </c>
      <c r="G162" s="2">
        <f t="shared" si="0"/>
        <v>1638.44226</v>
      </c>
      <c r="H162" s="2">
        <f t="shared" si="1"/>
        <v>0.62999999999965439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31379.279999999999</v>
      </c>
      <c r="D163" s="1">
        <f>'PR-RAS'!E167</f>
        <v>33619.74</v>
      </c>
      <c r="E163" s="1">
        <v>0</v>
      </c>
      <c r="F163" s="1">
        <v>0</v>
      </c>
      <c r="G163" s="2">
        <f t="shared" si="0"/>
        <v>15976.23912</v>
      </c>
      <c r="H163" s="2">
        <f t="shared" si="1"/>
        <v>0.54000000000087311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473.08</v>
      </c>
      <c r="D164" s="1">
        <f>'PR-RAS'!E168</f>
        <v>628.6</v>
      </c>
      <c r="E164" s="1">
        <v>0</v>
      </c>
      <c r="F164" s="1">
        <v>0</v>
      </c>
      <c r="G164" s="2">
        <f t="shared" si="0"/>
        <v>282.03564</v>
      </c>
      <c r="H164" s="2">
        <f t="shared" si="1"/>
        <v>0.47999999999996135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730</v>
      </c>
      <c r="D165" s="1">
        <f>'PR-RAS'!E169</f>
        <v>1302.8599999999999</v>
      </c>
      <c r="E165" s="1">
        <v>0</v>
      </c>
      <c r="F165" s="1">
        <v>0</v>
      </c>
      <c r="G165" s="2">
        <f t="shared" si="0"/>
        <v>547.05808000000002</v>
      </c>
      <c r="H165" s="2">
        <f t="shared" si="1"/>
        <v>0.14000000000010004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96895.49</v>
      </c>
      <c r="D166" s="1">
        <f>'PR-RAS'!E170</f>
        <v>113317.84999999999</v>
      </c>
      <c r="E166" s="1">
        <v>0</v>
      </c>
      <c r="F166" s="1">
        <v>0</v>
      </c>
      <c r="G166" s="2">
        <f t="shared" si="0"/>
        <v>53382.646350000003</v>
      </c>
      <c r="H166" s="2">
        <f t="shared" si="1"/>
        <v>0.64000000001396984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14828.95</v>
      </c>
      <c r="D167" s="1">
        <f>'PR-RAS'!E171</f>
        <v>12491.76</v>
      </c>
      <c r="E167" s="1">
        <v>0</v>
      </c>
      <c r="F167" s="1">
        <v>0</v>
      </c>
      <c r="G167" s="2">
        <f t="shared" si="0"/>
        <v>6608.8700200000003</v>
      </c>
      <c r="H167" s="2">
        <f t="shared" si="1"/>
        <v>0.28999999999905413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58433.53</v>
      </c>
      <c r="D168" s="1">
        <f>'PR-RAS'!E172</f>
        <v>65578.58</v>
      </c>
      <c r="E168" s="1">
        <v>0</v>
      </c>
      <c r="F168" s="1">
        <v>0</v>
      </c>
      <c r="G168" s="2">
        <f t="shared" si="0"/>
        <v>31661.645230000002</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21000.99</v>
      </c>
      <c r="D169" s="1">
        <f>'PR-RAS'!E173</f>
        <v>30424.28</v>
      </c>
      <c r="E169" s="1">
        <v>0</v>
      </c>
      <c r="F169" s="1">
        <v>0</v>
      </c>
      <c r="G169" s="2">
        <f t="shared" si="0"/>
        <v>13750.724400000001</v>
      </c>
      <c r="H169" s="2">
        <f t="shared" si="1"/>
        <v>0.28999999999723514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2632.02</v>
      </c>
      <c r="D170" s="1">
        <f>'PR-RAS'!E174</f>
        <v>3693.67</v>
      </c>
      <c r="E170" s="1">
        <v>0</v>
      </c>
      <c r="F170" s="1">
        <v>0</v>
      </c>
      <c r="G170" s="2">
        <f t="shared" si="0"/>
        <v>1693.2718400000001</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312.31</v>
      </c>
      <c r="E171" s="1">
        <v>0</v>
      </c>
      <c r="F171" s="1">
        <v>0</v>
      </c>
      <c r="G171" s="2">
        <f t="shared" si="0"/>
        <v>106.1854</v>
      </c>
      <c r="H171" s="2">
        <f t="shared" si="1"/>
        <v>0.31000000000000227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817.25</v>
      </c>
      <c r="E173" s="1">
        <v>0</v>
      </c>
      <c r="F173" s="1">
        <v>0</v>
      </c>
      <c r="G173" s="2">
        <f t="shared" si="0"/>
        <v>281.13399999999996</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16782.64</v>
      </c>
      <c r="D174" s="1">
        <f>'PR-RAS'!E178</f>
        <v>101034.13000000002</v>
      </c>
      <c r="E174" s="1">
        <v>0</v>
      </c>
      <c r="F174" s="1">
        <v>0</v>
      </c>
      <c r="G174" s="2">
        <f t="shared" si="0"/>
        <v>37861.205699999999</v>
      </c>
      <c r="H174" s="2">
        <f t="shared" si="1"/>
        <v>0.4900000000197906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825.37</v>
      </c>
      <c r="D175" s="1">
        <f>'PR-RAS'!E179</f>
        <v>9524.58</v>
      </c>
      <c r="E175" s="1">
        <v>0</v>
      </c>
      <c r="F175" s="1">
        <v>0</v>
      </c>
      <c r="G175" s="2">
        <f t="shared" si="0"/>
        <v>3458.1682199999996</v>
      </c>
      <c r="H175" s="2">
        <f t="shared" si="1"/>
        <v>0.79000000000007731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2159.42</v>
      </c>
      <c r="D176" s="1">
        <f>'PR-RAS'!E180</f>
        <v>84030.41</v>
      </c>
      <c r="E176" s="1">
        <v>0</v>
      </c>
      <c r="F176" s="1">
        <v>0</v>
      </c>
      <c r="G176" s="2">
        <f t="shared" si="0"/>
        <v>29788.542000000001</v>
      </c>
      <c r="H176" s="2">
        <f t="shared" si="1"/>
        <v>0.83000000000356522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5234.28</v>
      </c>
      <c r="D178" s="1">
        <f>'PR-RAS'!E182</f>
        <v>4480.58</v>
      </c>
      <c r="E178" s="1">
        <v>0</v>
      </c>
      <c r="F178" s="1">
        <v>0</v>
      </c>
      <c r="G178" s="2">
        <f t="shared" si="0"/>
        <v>2512.5928799999997</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629.38</v>
      </c>
      <c r="D179" s="1">
        <f>'PR-RAS'!E183</f>
        <v>364.21</v>
      </c>
      <c r="E179" s="1">
        <v>0</v>
      </c>
      <c r="F179" s="1">
        <v>0</v>
      </c>
      <c r="G179" s="2">
        <f t="shared" si="0"/>
        <v>241.68839999999997</v>
      </c>
      <c r="H179" s="2">
        <f t="shared" si="1"/>
        <v>0.58999999999997499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5087.82</v>
      </c>
      <c r="D180" s="1">
        <f>'PR-RAS'!E184</f>
        <v>1519.99</v>
      </c>
      <c r="E180" s="1">
        <v>0</v>
      </c>
      <c r="F180" s="1">
        <v>0</v>
      </c>
      <c r="G180" s="2">
        <f t="shared" si="0"/>
        <v>1454.8761999999997</v>
      </c>
      <c r="H180" s="2">
        <f t="shared" si="1"/>
        <v>0.19000000000028194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556.05999999999995</v>
      </c>
      <c r="D181" s="1">
        <f>'PR-RAS'!E185</f>
        <v>62.5</v>
      </c>
      <c r="E181" s="1">
        <v>0</v>
      </c>
      <c r="F181" s="1">
        <v>0</v>
      </c>
      <c r="G181" s="2">
        <f t="shared" si="0"/>
        <v>122.59079999999999</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1079.8399999999999</v>
      </c>
      <c r="D182" s="1">
        <f>'PR-RAS'!E186</f>
        <v>1011.5</v>
      </c>
      <c r="E182" s="1">
        <v>0</v>
      </c>
      <c r="F182" s="1">
        <v>0</v>
      </c>
      <c r="G182" s="2">
        <f t="shared" si="0"/>
        <v>561.61404000000005</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1210.47</v>
      </c>
      <c r="D183" s="1">
        <f>'PR-RAS'!E187</f>
        <v>40.36</v>
      </c>
      <c r="E183" s="1">
        <v>0</v>
      </c>
      <c r="F183" s="1">
        <v>0</v>
      </c>
      <c r="G183" s="2">
        <f t="shared" si="0"/>
        <v>234.99657999999999</v>
      </c>
      <c r="H183" s="2">
        <f t="shared" si="1"/>
        <v>0.83000000000002672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10348.19</v>
      </c>
      <c r="D190" s="1">
        <f>'PR-RAS'!E194</f>
        <v>22706.04</v>
      </c>
      <c r="E190" s="1">
        <v>0</v>
      </c>
      <c r="F190" s="1">
        <v>0</v>
      </c>
      <c r="G190" s="2">
        <f t="shared" si="0"/>
        <v>10538.69103</v>
      </c>
      <c r="H190" s="2">
        <f t="shared" si="1"/>
        <v>0.23000000000138243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1462.5</v>
      </c>
      <c r="D193" s="1">
        <f>'PR-RAS'!E197</f>
        <v>201.1</v>
      </c>
      <c r="E193" s="1">
        <v>0</v>
      </c>
      <c r="F193" s="1">
        <v>0</v>
      </c>
      <c r="G193" s="2">
        <f t="shared" si="0"/>
        <v>358.0224</v>
      </c>
      <c r="H193" s="2">
        <f t="shared" si="1"/>
        <v>0.59999999999999432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125</v>
      </c>
      <c r="E194" s="1">
        <v>0</v>
      </c>
      <c r="F194" s="1">
        <v>0</v>
      </c>
      <c r="G194" s="2">
        <f t="shared" si="0"/>
        <v>58.496370000000006</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1176</v>
      </c>
      <c r="D195" s="1">
        <f>'PR-RAS'!E199</f>
        <v>2629.2</v>
      </c>
      <c r="E195" s="1">
        <v>0</v>
      </c>
      <c r="F195" s="1">
        <v>0</v>
      </c>
      <c r="G195" s="2">
        <f t="shared" si="0"/>
        <v>1248.2736</v>
      </c>
      <c r="H195" s="2">
        <f t="shared" si="1"/>
        <v>0.1999999999998181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1715.42</v>
      </c>
      <c r="D196" s="1">
        <f>'PR-RAS'!E200</f>
        <v>0</v>
      </c>
      <c r="E196" s="1">
        <v>0</v>
      </c>
      <c r="F196" s="1">
        <v>0</v>
      </c>
      <c r="G196" s="2">
        <f t="shared" si="0"/>
        <v>334.50690000000003</v>
      </c>
      <c r="H196" s="2">
        <f t="shared" si="1"/>
        <v>0.42000000000007276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5941.18</v>
      </c>
      <c r="D197" s="1">
        <f>'PR-RAS'!E201</f>
        <v>19750.740000000002</v>
      </c>
      <c r="E197" s="1">
        <v>0</v>
      </c>
      <c r="F197" s="1">
        <v>0</v>
      </c>
      <c r="G197" s="2">
        <f t="shared" si="0"/>
        <v>8906.7613600000004</v>
      </c>
      <c r="H197" s="2">
        <f t="shared" si="1"/>
        <v>0.43999999999869033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2007.6399999999999</v>
      </c>
      <c r="D198" s="1">
        <f>'PR-RAS'!E202</f>
        <v>743.98</v>
      </c>
      <c r="E198" s="1">
        <v>0</v>
      </c>
      <c r="F198" s="1">
        <v>0</v>
      </c>
      <c r="G198" s="2">
        <f t="shared" si="0"/>
        <v>688.63319999999999</v>
      </c>
      <c r="H198" s="2">
        <f t="shared" si="1"/>
        <v>0.38000000000010914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2007.6399999999999</v>
      </c>
      <c r="D212" s="1">
        <f>'PR-RAS'!E216</f>
        <v>743.98</v>
      </c>
      <c r="E212" s="1">
        <v>0</v>
      </c>
      <c r="F212" s="1">
        <v>0</v>
      </c>
      <c r="G212" s="2">
        <f t="shared" si="0"/>
        <v>737.57159999999999</v>
      </c>
      <c r="H212" s="2">
        <f t="shared" si="1"/>
        <v>0.38000000000010914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792.86</v>
      </c>
      <c r="D213" s="1">
        <f>'PR-RAS'!E217</f>
        <v>743.98</v>
      </c>
      <c r="E213" s="1">
        <v>0</v>
      </c>
      <c r="F213" s="1">
        <v>0</v>
      </c>
      <c r="G213" s="2">
        <f t="shared" si="0"/>
        <v>483.53384</v>
      </c>
      <c r="H213" s="2">
        <f t="shared" si="1"/>
        <v>0.15999999999996817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1214.78</v>
      </c>
      <c r="D215" s="1">
        <f>'PR-RAS'!E219</f>
        <v>0</v>
      </c>
      <c r="E215" s="1">
        <v>0</v>
      </c>
      <c r="F215" s="1">
        <v>0</v>
      </c>
      <c r="G215" s="2">
        <f t="shared" si="0"/>
        <v>259.96292</v>
      </c>
      <c r="H215" s="2">
        <f t="shared" si="1"/>
        <v>0.22000000000002728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1106.3599999999999</v>
      </c>
      <c r="E226" s="1">
        <v>0</v>
      </c>
      <c r="F226" s="1">
        <v>0</v>
      </c>
      <c r="G226" s="2">
        <f t="shared" si="0"/>
        <v>497.86199999999997</v>
      </c>
      <c r="H226" s="2">
        <f t="shared" si="1"/>
        <v>0.35999999999989996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1106.3599999999999</v>
      </c>
      <c r="E253" s="1">
        <v>0</v>
      </c>
      <c r="F253" s="1">
        <v>0</v>
      </c>
      <c r="G253" s="2">
        <f t="shared" si="0"/>
        <v>557.60543999999993</v>
      </c>
      <c r="H253" s="2">
        <f t="shared" si="1"/>
        <v>0.35999999999989996</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1106.3599999999999</v>
      </c>
      <c r="E254" s="1">
        <v>0</v>
      </c>
      <c r="F254" s="1">
        <v>0</v>
      </c>
      <c r="G254" s="2">
        <f t="shared" si="0"/>
        <v>559.81815999999992</v>
      </c>
      <c r="H254" s="2">
        <f t="shared" si="1"/>
        <v>0.35999999999989996</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2666.66</v>
      </c>
      <c r="D258" s="1">
        <f>'PR-RAS'!E262</f>
        <v>3801.83</v>
      </c>
      <c r="E258" s="1">
        <v>0</v>
      </c>
      <c r="F258" s="1">
        <v>0</v>
      </c>
      <c r="G258" s="2">
        <f t="shared" si="0"/>
        <v>2639.4722400000001</v>
      </c>
      <c r="H258" s="2">
        <f t="shared" si="1"/>
        <v>0.51000000000021828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2666.66</v>
      </c>
      <c r="D265" s="1">
        <f>'PR-RAS'!E269</f>
        <v>3801.83</v>
      </c>
      <c r="E265" s="1">
        <v>0</v>
      </c>
      <c r="F265" s="1">
        <v>0</v>
      </c>
      <c r="G265" s="2">
        <f t="shared" si="0"/>
        <v>2711.3644800000002</v>
      </c>
      <c r="H265" s="2">
        <f t="shared" si="1"/>
        <v>0.51000000000021828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2666.66</v>
      </c>
      <c r="D268" s="1">
        <f>'PR-RAS'!E272</f>
        <v>3801.83</v>
      </c>
      <c r="E268" s="1">
        <v>0</v>
      </c>
      <c r="F268" s="1">
        <v>0</v>
      </c>
      <c r="G268" s="2">
        <f t="shared" si="0"/>
        <v>2742.17544</v>
      </c>
      <c r="H268" s="2">
        <f t="shared" si="1"/>
        <v>0.51000000000021828</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1059.92</v>
      </c>
      <c r="D269" s="1">
        <f>'PR-RAS'!E273</f>
        <v>0</v>
      </c>
      <c r="E269" s="1">
        <v>0</v>
      </c>
      <c r="F269" s="1">
        <v>0</v>
      </c>
      <c r="G269" s="2">
        <f t="shared" si="0"/>
        <v>284.05856000000006</v>
      </c>
      <c r="H269" s="2">
        <f t="shared" si="1"/>
        <v>7.999999999992724E-2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1059.92</v>
      </c>
      <c r="D270" s="1">
        <f>'PR-RAS'!E274</f>
        <v>0</v>
      </c>
      <c r="E270" s="1">
        <v>0</v>
      </c>
      <c r="F270" s="1">
        <v>0</v>
      </c>
      <c r="G270" s="2">
        <f t="shared" si="0"/>
        <v>285.11848000000003</v>
      </c>
      <c r="H270" s="2">
        <f t="shared" si="1"/>
        <v>7.999999999992724E-2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1059.92</v>
      </c>
      <c r="D272" s="1">
        <f>'PR-RAS'!E276</f>
        <v>0</v>
      </c>
      <c r="E272" s="1">
        <v>0</v>
      </c>
      <c r="F272" s="1">
        <v>0</v>
      </c>
      <c r="G272" s="2">
        <f t="shared" si="0"/>
        <v>287.23832000000004</v>
      </c>
      <c r="H272" s="2">
        <f t="shared" si="1"/>
        <v>7.999999999992724E-2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1070158.8699999996</v>
      </c>
      <c r="D295" s="1">
        <f>'PR-RAS'!E299</f>
        <v>1513685.2</v>
      </c>
      <c r="E295" s="1">
        <v>0</v>
      </c>
      <c r="F295" s="1">
        <v>0</v>
      </c>
      <c r="G295" s="2">
        <f t="shared" si="12"/>
        <v>1204673.6053799998</v>
      </c>
      <c r="H295" s="2">
        <f t="shared" si="13"/>
        <v>0.33000000030733645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148010.26999999967</v>
      </c>
      <c r="D297" s="1">
        <f>'PR-RAS'!E301</f>
        <v>233485.5299999998</v>
      </c>
      <c r="E297" s="1">
        <v>0</v>
      </c>
      <c r="F297" s="1">
        <v>0</v>
      </c>
      <c r="G297" s="2">
        <f t="shared" si="12"/>
        <v>182034.47367999976</v>
      </c>
      <c r="H297" s="2">
        <f t="shared" si="13"/>
        <v>0.73999999987427145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10196.5</v>
      </c>
      <c r="E298" s="1">
        <v>0</v>
      </c>
      <c r="F298" s="1">
        <v>0</v>
      </c>
      <c r="G298" s="2">
        <f t="shared" si="12"/>
        <v>6056.7209999999995</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46074.93</v>
      </c>
      <c r="D300" s="1">
        <f>'PR-RAS'!E304</f>
        <v>263987.90999999992</v>
      </c>
      <c r="E300" s="1">
        <v>0</v>
      </c>
      <c r="F300" s="1">
        <v>0</v>
      </c>
      <c r="G300" s="2">
        <f t="shared" si="12"/>
        <v>171641.17424999995</v>
      </c>
      <c r="H300" s="2">
        <f t="shared" si="13"/>
        <v>0.16000000008352799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1387.02</v>
      </c>
      <c r="D301" s="1">
        <f>'PR-RAS'!E305</f>
        <v>4224.2100000000009</v>
      </c>
      <c r="E301" s="1">
        <v>0</v>
      </c>
      <c r="F301" s="1">
        <v>0</v>
      </c>
      <c r="G301" s="2">
        <f t="shared" si="12"/>
        <v>2950.6320000000005</v>
      </c>
      <c r="H301" s="2">
        <f t="shared" si="13"/>
        <v>0.23000000000092768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24854.67</v>
      </c>
      <c r="E355" s="1">
        <v>0</v>
      </c>
      <c r="F355" s="1">
        <v>0</v>
      </c>
      <c r="G355" s="2">
        <f t="shared" si="12"/>
        <v>17597.106359999998</v>
      </c>
      <c r="H355" s="2">
        <f t="shared" si="13"/>
        <v>0.33000000000174623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24577.17</v>
      </c>
      <c r="E368" s="1">
        <v>0</v>
      </c>
      <c r="F368" s="1">
        <v>0</v>
      </c>
      <c r="G368" s="2">
        <f t="shared" si="12"/>
        <v>18039.642779999998</v>
      </c>
      <c r="H368" s="2">
        <f t="shared" si="13"/>
        <v>0.16999999999825377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15909.17</v>
      </c>
      <c r="E369" s="1">
        <v>0</v>
      </c>
      <c r="F369" s="1">
        <v>0</v>
      </c>
      <c r="G369" s="2">
        <f t="shared" si="12"/>
        <v>11709.14912</v>
      </c>
      <c r="H369" s="2">
        <f t="shared" si="13"/>
        <v>0.17000000000007276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15909.17</v>
      </c>
      <c r="E371" s="1">
        <v>0</v>
      </c>
      <c r="F371" s="1">
        <v>0</v>
      </c>
      <c r="G371" s="2">
        <f t="shared" si="12"/>
        <v>11772.7858</v>
      </c>
      <c r="H371" s="2">
        <f t="shared" si="13"/>
        <v>0.17000000000007276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8635</v>
      </c>
      <c r="E374" s="1">
        <v>0</v>
      </c>
      <c r="F374" s="1">
        <v>0</v>
      </c>
      <c r="G374" s="2">
        <f t="shared" si="12"/>
        <v>6441.71</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1875</v>
      </c>
      <c r="E377" s="1">
        <v>0</v>
      </c>
      <c r="F377" s="1">
        <v>0</v>
      </c>
      <c r="G377" s="2">
        <f t="shared" si="12"/>
        <v>1410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6760</v>
      </c>
      <c r="E381" s="1">
        <v>0</v>
      </c>
      <c r="F381" s="1">
        <v>0</v>
      </c>
      <c r="G381" s="2">
        <f t="shared" si="12"/>
        <v>5137.6000000000004</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33</v>
      </c>
      <c r="E388" s="1">
        <v>0</v>
      </c>
      <c r="F388" s="1">
        <v>0</v>
      </c>
      <c r="G388" s="2">
        <f t="shared" si="12"/>
        <v>25.542000000000002</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33</v>
      </c>
      <c r="E389" s="1">
        <v>0</v>
      </c>
      <c r="F389" s="1">
        <v>0</v>
      </c>
      <c r="G389" s="2">
        <f t="shared" si="12"/>
        <v>25.608000000000001</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277.5</v>
      </c>
      <c r="E407" s="1">
        <v>0</v>
      </c>
      <c r="F407" s="1">
        <v>0</v>
      </c>
      <c r="G407" s="2">
        <f t="shared" si="12"/>
        <v>225.33</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277.5</v>
      </c>
      <c r="E408" s="1">
        <v>0</v>
      </c>
      <c r="F408" s="1">
        <v>0</v>
      </c>
      <c r="G408" s="2">
        <f t="shared" si="12"/>
        <v>225.88499999999999</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24854.67</v>
      </c>
      <c r="E413" s="1">
        <v>0</v>
      </c>
      <c r="F413" s="1">
        <v>0</v>
      </c>
      <c r="G413" s="2">
        <f t="shared" si="12"/>
        <v>20480.248079999998</v>
      </c>
      <c r="H413" s="2">
        <f t="shared" si="13"/>
        <v>0.33000000000174623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65589.41</v>
      </c>
      <c r="D415" s="1">
        <f>'PR-RAS'!E420</f>
        <v>0</v>
      </c>
      <c r="E415" s="1">
        <v>0</v>
      </c>
      <c r="F415" s="1">
        <v>0</v>
      </c>
      <c r="G415" s="2">
        <f t="shared" si="12"/>
        <v>27154.015739999999</v>
      </c>
      <c r="H415" s="2">
        <f t="shared" si="13"/>
        <v>0.41000000000349246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922148.6</v>
      </c>
      <c r="D417" s="1">
        <f>'PR-RAS'!E422</f>
        <v>1280199.6700000002</v>
      </c>
      <c r="E417" s="1">
        <v>0</v>
      </c>
      <c r="F417" s="1">
        <v>0</v>
      </c>
      <c r="G417" s="2">
        <f t="shared" si="12"/>
        <v>1448739.94304</v>
      </c>
      <c r="H417" s="2">
        <f t="shared" si="13"/>
        <v>0.72999999986495823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1070158.8699999996</v>
      </c>
      <c r="D418" s="1">
        <f>'PR-RAS'!E423</f>
        <v>1538539.8699999999</v>
      </c>
      <c r="E418" s="1">
        <v>0</v>
      </c>
      <c r="F418" s="1">
        <v>0</v>
      </c>
      <c r="G418" s="2">
        <f t="shared" si="12"/>
        <v>1729398.5003699998</v>
      </c>
      <c r="H418" s="2">
        <f t="shared" si="13"/>
        <v>0.26000000047497451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148010.26999999967</v>
      </c>
      <c r="D420" s="1">
        <f>'PR-RAS'!E425</f>
        <v>258340.19999999972</v>
      </c>
      <c r="E420" s="1">
        <v>0</v>
      </c>
      <c r="F420" s="1">
        <v>0</v>
      </c>
      <c r="G420" s="2">
        <f t="shared" si="12"/>
        <v>278505.39072999964</v>
      </c>
      <c r="H420" s="2">
        <f t="shared" si="13"/>
        <v>0.46999999938998371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10196.5</v>
      </c>
      <c r="E421" s="1">
        <v>0</v>
      </c>
      <c r="F421" s="1">
        <v>0</v>
      </c>
      <c r="G421" s="2">
        <f t="shared" si="12"/>
        <v>8565.06</v>
      </c>
      <c r="H421" s="2">
        <f t="shared" si="13"/>
        <v>0.5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65589.41</v>
      </c>
      <c r="D422" s="1">
        <f>'PR-RAS'!E427</f>
        <v>0</v>
      </c>
      <c r="E422" s="1">
        <v>0</v>
      </c>
      <c r="F422" s="1">
        <v>0</v>
      </c>
      <c r="G422" s="2">
        <f t="shared" si="12"/>
        <v>27613.141609999999</v>
      </c>
      <c r="H422" s="2">
        <f t="shared" si="13"/>
        <v>0.41000000000349246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46074.93</v>
      </c>
      <c r="D423" s="1">
        <f>'PR-RAS'!E428</f>
        <v>263987.90999999992</v>
      </c>
      <c r="E423" s="1">
        <v>0</v>
      </c>
      <c r="F423" s="1">
        <v>0</v>
      </c>
      <c r="G423" s="2">
        <f t="shared" si="12"/>
        <v>242249.41649999993</v>
      </c>
      <c r="H423" s="2">
        <f t="shared" si="13"/>
        <v>0.16000000008352799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922148.6</v>
      </c>
      <c r="D637" s="1">
        <f>'PR-RAS'!E643</f>
        <v>1280199.6700000002</v>
      </c>
      <c r="E637" s="1">
        <v>0</v>
      </c>
      <c r="F637" s="1">
        <v>0</v>
      </c>
      <c r="G637" s="2">
        <f t="shared" si="14"/>
        <v>2214900.4898400004</v>
      </c>
      <c r="H637" s="2">
        <f t="shared" si="15"/>
        <v>0.72999999986495823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1070158.8699999996</v>
      </c>
      <c r="D638" s="1">
        <f>'PR-RAS'!E644</f>
        <v>1538539.8699999999</v>
      </c>
      <c r="E638" s="1">
        <v>0</v>
      </c>
      <c r="F638" s="1">
        <v>0</v>
      </c>
      <c r="G638" s="2">
        <f t="shared" si="14"/>
        <v>2641790.9945699996</v>
      </c>
      <c r="H638" s="2">
        <f t="shared" si="15"/>
        <v>0.26000000047497451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148010.26999999967</v>
      </c>
      <c r="D640" s="1">
        <f>'PR-RAS'!E646</f>
        <v>258340.19999999972</v>
      </c>
      <c r="E640" s="1">
        <v>0</v>
      </c>
      <c r="F640" s="1">
        <v>0</v>
      </c>
      <c r="G640" s="2">
        <f t="shared" si="14"/>
        <v>424737.33812999947</v>
      </c>
      <c r="H640" s="2">
        <f t="shared" si="15"/>
        <v>0.46999999938998371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10196.5</v>
      </c>
      <c r="E641" s="1">
        <v>0</v>
      </c>
      <c r="F641" s="1">
        <v>0</v>
      </c>
      <c r="G641" s="2">
        <f t="shared" si="14"/>
        <v>13051.52</v>
      </c>
      <c r="H641" s="2">
        <f t="shared" si="15"/>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65589.41</v>
      </c>
      <c r="D642" s="1">
        <f>'PR-RAS'!E648</f>
        <v>0</v>
      </c>
      <c r="E642" s="1">
        <v>0</v>
      </c>
      <c r="F642" s="1">
        <v>0</v>
      </c>
      <c r="G642" s="2">
        <f t="shared" si="14"/>
        <v>42042.811810000007</v>
      </c>
      <c r="H642" s="2">
        <f t="shared" si="15"/>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213599.67999999967</v>
      </c>
      <c r="D644" s="1">
        <f>'PR-RAS'!E650</f>
        <v>248143.69999999972</v>
      </c>
      <c r="E644" s="1">
        <v>0</v>
      </c>
      <c r="F644" s="1">
        <v>0</v>
      </c>
      <c r="G644" s="2">
        <f t="shared" si="14"/>
        <v>456457.39243999944</v>
      </c>
      <c r="H644" s="2">
        <f t="shared" si="15"/>
        <v>0.62000000060652383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169601.3</v>
      </c>
      <c r="D645" s="1">
        <f>'PR-RAS'!E651</f>
        <v>0</v>
      </c>
      <c r="E645" s="1">
        <v>0</v>
      </c>
      <c r="F645" s="1">
        <v>0</v>
      </c>
      <c r="G645" s="2">
        <f t="shared" si="14"/>
        <v>109223.23719999999</v>
      </c>
      <c r="H645" s="2">
        <f t="shared" si="15"/>
        <v>0.29999999998835847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16711.72</v>
      </c>
      <c r="D646" s="1">
        <f>'PR-RAS'!E653</f>
        <v>24208.91</v>
      </c>
      <c r="E646" s="1">
        <v>0</v>
      </c>
      <c r="F646" s="1">
        <v>0</v>
      </c>
      <c r="G646" s="2">
        <f t="shared" si="14"/>
        <v>42008.5533</v>
      </c>
      <c r="H646" s="2">
        <f t="shared" si="15"/>
        <v>0.36999999999898137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327170.88</v>
      </c>
      <c r="E647" s="1">
        <v>0</v>
      </c>
      <c r="F647" s="1">
        <v>0</v>
      </c>
      <c r="G647" s="2">
        <f t="shared" si="14"/>
        <v>422704.77696000005</v>
      </c>
      <c r="H647" s="2">
        <f t="shared" si="15"/>
        <v>0.11999999999534339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302961.96999999997</v>
      </c>
      <c r="E648" s="1">
        <v>0</v>
      </c>
      <c r="F648" s="1">
        <v>0</v>
      </c>
      <c r="G648" s="2">
        <f t="shared" si="14"/>
        <v>392032.78917999996</v>
      </c>
      <c r="H648" s="2">
        <f t="shared" si="15"/>
        <v>3.0000000027939677E-2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16711.72</v>
      </c>
      <c r="D649" s="1">
        <f>'PR-RAS'!E656</f>
        <v>48417.820000000007</v>
      </c>
      <c r="E649" s="1">
        <v>0</v>
      </c>
      <c r="F649" s="1">
        <v>0</v>
      </c>
      <c r="G649" s="2">
        <f t="shared" si="14"/>
        <v>73578.689280000006</v>
      </c>
      <c r="H649" s="2">
        <f t="shared" si="15"/>
        <v>0.45999999999185093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78</v>
      </c>
      <c r="D651" s="1">
        <f>'PR-RAS'!E658</f>
        <v>78</v>
      </c>
      <c r="E651" s="1">
        <v>0</v>
      </c>
      <c r="F651" s="1">
        <v>0</v>
      </c>
      <c r="G651" s="2">
        <f t="shared" si="14"/>
        <v>152.1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72</v>
      </c>
      <c r="D653" s="1">
        <f>'PR-RAS'!E660</f>
        <v>72</v>
      </c>
      <c r="E653" s="1">
        <v>0</v>
      </c>
      <c r="F653" s="1">
        <v>0</v>
      </c>
      <c r="G653" s="2">
        <f t="shared" si="14"/>
        <v>140.83199999999999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58868.31</v>
      </c>
      <c r="D676" s="1">
        <f>'PR-RAS'!E683</f>
        <v>1119823.08</v>
      </c>
      <c r="E676" s="1">
        <v>0</v>
      </c>
      <c r="F676" s="1">
        <v>0</v>
      </c>
      <c r="G676" s="2">
        <f t="shared" si="14"/>
        <v>1551497.2672500003</v>
      </c>
      <c r="H676" s="2">
        <f t="shared" si="15"/>
        <v>0.3900000000721775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758917.05</v>
      </c>
      <c r="D677" s="1">
        <f>'PR-RAS'!E684</f>
        <v>0</v>
      </c>
      <c r="E677" s="1">
        <v>0</v>
      </c>
      <c r="F677" s="1">
        <v>0</v>
      </c>
      <c r="G677" s="2">
        <f t="shared" si="14"/>
        <v>513027.92580000008</v>
      </c>
      <c r="H677" s="2">
        <f t="shared" si="15"/>
        <v>5.0000000046566129E-2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10904.5</v>
      </c>
      <c r="D717" s="1">
        <f>'PR-RAS'!E724</f>
        <v>17801.7</v>
      </c>
      <c r="E717" s="1">
        <v>0</v>
      </c>
      <c r="F717" s="1">
        <v>0</v>
      </c>
      <c r="G717" s="2">
        <f t="shared" si="14"/>
        <v>33299.6564</v>
      </c>
      <c r="H717" s="2">
        <f t="shared" si="15"/>
        <v>0.7999999999992724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1324.32</v>
      </c>
      <c r="E726" s="1">
        <v>0</v>
      </c>
      <c r="F726" s="1">
        <v>0</v>
      </c>
      <c r="G726" s="2">
        <f t="shared" si="14"/>
        <v>1920.2639999999999</v>
      </c>
      <c r="H726" s="2">
        <f t="shared" si="15"/>
        <v>0.31999999999993634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31379.279999999999</v>
      </c>
      <c r="D727" s="1">
        <f>'PR-RAS'!E734</f>
        <v>33619.74</v>
      </c>
      <c r="E727" s="1">
        <v>0</v>
      </c>
      <c r="F727" s="1">
        <v>0</v>
      </c>
      <c r="G727" s="2">
        <f t="shared" si="14"/>
        <v>71597.219759999993</v>
      </c>
      <c r="H727" s="2">
        <f t="shared" si="15"/>
        <v>0.54000000000087311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4141.0200000000004</v>
      </c>
      <c r="D729" s="1">
        <f>'PR-RAS'!E736</f>
        <v>0</v>
      </c>
      <c r="E729" s="1">
        <v>0</v>
      </c>
      <c r="F729" s="1">
        <v>0</v>
      </c>
      <c r="G729" s="2">
        <f t="shared" si="14"/>
        <v>3014.6625600000002</v>
      </c>
      <c r="H729" s="2">
        <f t="shared" si="15"/>
        <v>2.0000000000436557E-2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2612</v>
      </c>
      <c r="E737" s="1">
        <v>0</v>
      </c>
      <c r="F737" s="1">
        <v>0</v>
      </c>
      <c r="G737" s="2">
        <f t="shared" si="28"/>
        <v>3844.864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212308.75</v>
      </c>
      <c r="D1582" s="6"/>
      <c r="E1582" s="6">
        <v>0</v>
      </c>
      <c r="F1582" s="6">
        <v>0</v>
      </c>
      <c r="G1582" s="7">
        <f t="shared" ref="G1582:G1686" si="70">B1582/1000*C1582</f>
        <v>212.30875</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1364029.4500000002</v>
      </c>
      <c r="D1583" s="1">
        <v>0</v>
      </c>
      <c r="E1583" s="1">
        <v>0</v>
      </c>
      <c r="F1583" s="1">
        <v>0</v>
      </c>
      <c r="G1583" s="2">
        <f t="shared" si="70"/>
        <v>2728.0589000000004</v>
      </c>
      <c r="H1583" s="2">
        <f t="shared" si="71"/>
        <v>0.45000000018626451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1336838.9300000002</v>
      </c>
      <c r="D1585" s="1">
        <v>0</v>
      </c>
      <c r="E1585" s="1">
        <v>0</v>
      </c>
      <c r="F1585" s="1">
        <v>0</v>
      </c>
      <c r="G1585" s="2">
        <f t="shared" si="70"/>
        <v>5347.3557200000005</v>
      </c>
      <c r="H1585" s="2">
        <f t="shared" si="71"/>
        <v>6.9999999832361937E-2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1060364.3500000001</v>
      </c>
      <c r="D1586" s="1">
        <v>0</v>
      </c>
      <c r="E1586" s="1">
        <v>0</v>
      </c>
      <c r="F1586" s="1">
        <v>0</v>
      </c>
      <c r="G1586" s="2">
        <f t="shared" si="70"/>
        <v>5301.821750000001</v>
      </c>
      <c r="H1586" s="2">
        <f t="shared" si="71"/>
        <v>0.35000000009313226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269652.77</v>
      </c>
      <c r="D1587" s="1">
        <v>0</v>
      </c>
      <c r="E1587" s="1">
        <v>0</v>
      </c>
      <c r="F1587" s="1">
        <v>0</v>
      </c>
      <c r="G1587" s="2">
        <f t="shared" si="70"/>
        <v>1617.9166200000002</v>
      </c>
      <c r="H1587" s="2">
        <f t="shared" si="71"/>
        <v>0.22999999998137355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743.98</v>
      </c>
      <c r="D1588" s="1">
        <v>0</v>
      </c>
      <c r="E1588" s="1">
        <v>0</v>
      </c>
      <c r="F1588" s="1">
        <v>0</v>
      </c>
      <c r="G1588" s="2">
        <f t="shared" si="70"/>
        <v>5.2078600000000002</v>
      </c>
      <c r="H1588" s="2">
        <f t="shared" si="71"/>
        <v>1.999999999998181E-2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3801.83</v>
      </c>
      <c r="D1591" s="1">
        <v>0</v>
      </c>
      <c r="E1591" s="1">
        <v>0</v>
      </c>
      <c r="F1591" s="1">
        <v>0</v>
      </c>
      <c r="G1591" s="2">
        <f t="shared" si="70"/>
        <v>38.018300000000004</v>
      </c>
      <c r="H1591" s="2">
        <f t="shared" si="71"/>
        <v>0.17000000000007276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2276</v>
      </c>
      <c r="D1593" s="1">
        <v>0</v>
      </c>
      <c r="E1593" s="1">
        <v>0</v>
      </c>
      <c r="F1593" s="1">
        <v>0</v>
      </c>
      <c r="G1593" s="2">
        <f t="shared" si="70"/>
        <v>27.312000000000001</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25065.05</v>
      </c>
      <c r="D1594" s="1">
        <v>0</v>
      </c>
      <c r="E1594" s="1">
        <v>0</v>
      </c>
      <c r="F1594" s="1">
        <v>0</v>
      </c>
      <c r="G1594" s="2">
        <f t="shared" si="70"/>
        <v>325.84564999999998</v>
      </c>
      <c r="H1594" s="2">
        <f t="shared" si="71"/>
        <v>4.9999999999272404E-2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2125.4699999999998</v>
      </c>
      <c r="D1601" s="1">
        <v>0</v>
      </c>
      <c r="E1601" s="1">
        <v>0</v>
      </c>
      <c r="F1601" s="1">
        <v>0</v>
      </c>
      <c r="G1601" s="2">
        <f>B1601/1000*C1601</f>
        <v>42.509399999999999</v>
      </c>
      <c r="H1601" s="2">
        <f>ABS(C1601-ROUND(C1601,0))</f>
        <v>0.46999999999979991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1273009.8400000001</v>
      </c>
      <c r="D1602" s="1">
        <v>0</v>
      </c>
      <c r="E1602" s="1">
        <v>0</v>
      </c>
      <c r="F1602" s="1">
        <v>0</v>
      </c>
      <c r="G1602" s="2">
        <f t="shared" si="70"/>
        <v>26733.206640000004</v>
      </c>
      <c r="H1602" s="2">
        <f t="shared" si="71"/>
        <v>0.15999999991618097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1248083.54</v>
      </c>
      <c r="D1604" s="1">
        <v>0</v>
      </c>
      <c r="E1604" s="1">
        <v>0</v>
      </c>
      <c r="F1604" s="1">
        <v>0</v>
      </c>
      <c r="G1604" s="2">
        <f t="shared" si="70"/>
        <v>28705.921419999999</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1052611.07</v>
      </c>
      <c r="D1605" s="1">
        <v>0</v>
      </c>
      <c r="E1605" s="1">
        <v>0</v>
      </c>
      <c r="F1605" s="1">
        <v>0</v>
      </c>
      <c r="G1605" s="2">
        <f t="shared" si="70"/>
        <v>25262.665680000002</v>
      </c>
      <c r="H1605" s="2">
        <f t="shared" si="71"/>
        <v>7.000000006519258E-2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188853.94</v>
      </c>
      <c r="D1606" s="1">
        <v>0</v>
      </c>
      <c r="E1606" s="1">
        <v>0</v>
      </c>
      <c r="F1606" s="1">
        <v>0</v>
      </c>
      <c r="G1606" s="2">
        <f t="shared" si="70"/>
        <v>4721.3485000000001</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980.7</v>
      </c>
      <c r="D1607" s="1">
        <v>0</v>
      </c>
      <c r="E1607" s="1">
        <v>0</v>
      </c>
      <c r="F1607" s="1">
        <v>0</v>
      </c>
      <c r="G1607" s="2">
        <f t="shared" si="70"/>
        <v>25.498200000000001</v>
      </c>
      <c r="H1607" s="2">
        <f t="shared" si="71"/>
        <v>0.29999999999995453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3801.83</v>
      </c>
      <c r="D1610" s="1">
        <v>0</v>
      </c>
      <c r="E1610" s="1">
        <v>0</v>
      </c>
      <c r="F1610" s="1">
        <v>0</v>
      </c>
      <c r="G1610" s="2">
        <f t="shared" si="70"/>
        <v>110.25307000000001</v>
      </c>
      <c r="H1610" s="2">
        <f t="shared" si="71"/>
        <v>0.17000000000007276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1836</v>
      </c>
      <c r="D1612" s="1">
        <v>0</v>
      </c>
      <c r="E1612" s="1">
        <v>0</v>
      </c>
      <c r="F1612" s="1">
        <v>0</v>
      </c>
      <c r="G1612" s="2">
        <f t="shared" si="70"/>
        <v>56.915999999999997</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24926.3</v>
      </c>
      <c r="D1613" s="1">
        <v>0</v>
      </c>
      <c r="E1613" s="1">
        <v>0</v>
      </c>
      <c r="F1613" s="1">
        <v>0</v>
      </c>
      <c r="G1613" s="2">
        <f t="shared" si="70"/>
        <v>797.64160000000004</v>
      </c>
      <c r="H1613" s="2">
        <f t="shared" si="71"/>
        <v>0.2999999999992724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303328.3600000001</v>
      </c>
      <c r="D1621" s="1">
        <v>0</v>
      </c>
      <c r="E1621" s="1">
        <v>0</v>
      </c>
      <c r="F1621" s="1">
        <v>0</v>
      </c>
      <c r="G1621" s="2">
        <f t="shared" si="70"/>
        <v>12133.134400000004</v>
      </c>
      <c r="H1621" s="2">
        <f t="shared" si="71"/>
        <v>0.36000000010244548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303328.36</v>
      </c>
      <c r="D1681" s="1">
        <v>0</v>
      </c>
      <c r="E1681" s="1">
        <v>0</v>
      </c>
      <c r="F1681" s="1">
        <v>0</v>
      </c>
      <c r="G1681" s="2">
        <f t="shared" si="70"/>
        <v>30332.835999999999</v>
      </c>
      <c r="H1681" s="2">
        <f t="shared" si="71"/>
        <v>0.35999999998603016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303328.36</v>
      </c>
      <c r="D1683" s="1">
        <v>0</v>
      </c>
      <c r="E1683" s="1">
        <v>0</v>
      </c>
      <c r="F1683" s="1">
        <v>0</v>
      </c>
      <c r="G1683" s="2">
        <f t="shared" si="70"/>
        <v>30939.492719999998</v>
      </c>
      <c r="H1683" s="2">
        <f t="shared" si="71"/>
        <v>0.35999999998603016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16078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922148.6</v>
      </c>
      <c r="I16" s="298">
        <f>'PR-RAS'!E6</f>
        <v>1280199.6700000002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1070158.8699999996</v>
      </c>
      <c r="I17" s="298">
        <f>'PR-RAS'!E152</f>
        <v>1513685.2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213599.67999999967</v>
      </c>
      <c r="I19" s="298">
        <f>'PR-RAS'!E650</f>
        <v>248143.69999999972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212308.75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303328.3600000001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303328.36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81" zoomScaleNormal="100" workbookViewId="0">
      <selection activeCell="E202" sqref="E20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922148.6</v>
      </c>
      <c r="E6" s="59">
        <f>E7+E43+E49+E82+E106+E125+E134+E140</f>
        <v>1280199.6700000002</v>
      </c>
      <c r="F6" s="44">
        <f t="shared" ref="F6:F132" si="0">IF(D6&lt;&gt;0,IF(E6/D6&gt;=100,"&gt;&gt;100",E6/D6*100),"-")</f>
        <v>138.82791450315059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818023.36</v>
      </c>
      <c r="E49" s="59">
        <f>E50+E53+E58+E61+E64+E68+E71+E74+E77</f>
        <v>1120148.1600000001</v>
      </c>
      <c r="F49" s="44">
        <f t="shared" si="0"/>
        <v>136.93351739979653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817785.36</v>
      </c>
      <c r="E68" s="59">
        <f t="shared" si="11"/>
        <v>1119823.08</v>
      </c>
      <c r="F68" s="44">
        <f t="shared" si="0"/>
        <v>136.9336178872168</v>
      </c>
    </row>
    <row r="69" spans="1:6" ht="12.75" customHeight="1" x14ac:dyDescent="0.2">
      <c r="A69" s="62" t="s">
        <v>189</v>
      </c>
      <c r="B69" s="63" t="s">
        <v>190</v>
      </c>
      <c r="C69" s="267" t="s">
        <v>189</v>
      </c>
      <c r="D69" s="193">
        <v>817785.36</v>
      </c>
      <c r="E69" s="193">
        <v>1119823.08</v>
      </c>
      <c r="F69" s="44">
        <f t="shared" si="0"/>
        <v>136.9336178872168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238</v>
      </c>
      <c r="E77" s="59">
        <f t="shared" si="14"/>
        <v>325.08</v>
      </c>
      <c r="F77" s="44">
        <f t="shared" si="0"/>
        <v>136.58823529411762</v>
      </c>
    </row>
    <row r="78" spans="1:6" ht="12.75" customHeight="1" x14ac:dyDescent="0.2">
      <c r="A78" s="62">
        <v>6391</v>
      </c>
      <c r="B78" s="63" t="s">
        <v>207</v>
      </c>
      <c r="C78" s="267" t="s">
        <v>208</v>
      </c>
      <c r="D78" s="193">
        <v>238</v>
      </c>
      <c r="E78" s="193">
        <v>325.08</v>
      </c>
      <c r="F78" s="44">
        <f t="shared" si="0"/>
        <v>136.58823529411762</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10904.5</v>
      </c>
      <c r="E106" s="59">
        <f>E107+E112+E120+E124</f>
        <v>17801.7</v>
      </c>
      <c r="F106" s="44">
        <f t="shared" si="0"/>
        <v>163.2509514420652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10904.5</v>
      </c>
      <c r="E112" s="59">
        <f t="shared" si="20"/>
        <v>17801.7</v>
      </c>
      <c r="F112" s="44">
        <f t="shared" si="0"/>
        <v>163.2509514420652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10904.5</v>
      </c>
      <c r="E117" s="193">
        <v>17801.7</v>
      </c>
      <c r="F117" s="44">
        <f t="shared" si="0"/>
        <v>163.2509514420652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2488.1</v>
      </c>
      <c r="E125" s="59">
        <f t="shared" si="22"/>
        <v>4552.76</v>
      </c>
      <c r="F125" s="44">
        <f t="shared" si="0"/>
        <v>182.98139142317433</v>
      </c>
    </row>
    <row r="126" spans="1:6" ht="12.75" customHeight="1" x14ac:dyDescent="0.2">
      <c r="A126" s="62">
        <v>661</v>
      </c>
      <c r="B126" s="64" t="s">
        <v>303</v>
      </c>
      <c r="C126" s="267" t="s">
        <v>304</v>
      </c>
      <c r="D126" s="59">
        <f t="shared" ref="D126:E126" si="23">SUM(D127:D128)</f>
        <v>2488.1</v>
      </c>
      <c r="E126" s="59">
        <f t="shared" si="23"/>
        <v>3732.76</v>
      </c>
      <c r="F126" s="44">
        <f t="shared" si="0"/>
        <v>150.02451669948957</v>
      </c>
    </row>
    <row r="127" spans="1:6" ht="12.75" customHeight="1" x14ac:dyDescent="0.2">
      <c r="A127" s="62">
        <v>6614</v>
      </c>
      <c r="B127" s="64" t="s">
        <v>305</v>
      </c>
      <c r="C127" s="267" t="s">
        <v>306</v>
      </c>
      <c r="D127" s="193">
        <v>2368.64</v>
      </c>
      <c r="E127" s="193"/>
      <c r="F127" s="44">
        <f t="shared" si="0"/>
        <v>0</v>
      </c>
    </row>
    <row r="128" spans="1:6" ht="12.75" customHeight="1" x14ac:dyDescent="0.2">
      <c r="A128" s="62">
        <v>6615</v>
      </c>
      <c r="B128" s="64" t="s">
        <v>307</v>
      </c>
      <c r="C128" s="267" t="s">
        <v>308</v>
      </c>
      <c r="D128" s="193">
        <v>119.46</v>
      </c>
      <c r="E128" s="193">
        <v>3732.76</v>
      </c>
      <c r="F128" s="44">
        <f t="shared" si="0"/>
        <v>3124.6944583961163</v>
      </c>
    </row>
    <row r="129" spans="1:6" ht="36" x14ac:dyDescent="0.2">
      <c r="A129" s="62">
        <v>663</v>
      </c>
      <c r="B129" s="181" t="s">
        <v>309</v>
      </c>
      <c r="C129" s="267" t="s">
        <v>310</v>
      </c>
      <c r="D129" s="59">
        <f t="shared" ref="D129:E129" si="24">SUM(D130:D133)</f>
        <v>0</v>
      </c>
      <c r="E129" s="59">
        <f t="shared" si="24"/>
        <v>820</v>
      </c>
      <c r="F129" s="44" t="str">
        <f t="shared" si="0"/>
        <v>-</v>
      </c>
    </row>
    <row r="130" spans="1:6" ht="12.75" customHeight="1" x14ac:dyDescent="0.2">
      <c r="A130" s="62">
        <v>6631</v>
      </c>
      <c r="B130" s="64" t="s">
        <v>311</v>
      </c>
      <c r="C130" s="267" t="s">
        <v>312</v>
      </c>
      <c r="D130" s="193">
        <v>0</v>
      </c>
      <c r="E130" s="193">
        <v>820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90732.64</v>
      </c>
      <c r="E134" s="59">
        <f t="shared" si="25"/>
        <v>137697.04999999999</v>
      </c>
      <c r="F134" s="44">
        <f t="shared" ref="F134:F229" si="26">IF(D134&lt;&gt;0,IF(E134/D134&gt;=100,"&gt;&gt;100",E134/D134*100),"-")</f>
        <v>151.7613176471003</v>
      </c>
    </row>
    <row r="135" spans="1:6" ht="24" x14ac:dyDescent="0.2">
      <c r="A135" s="62">
        <v>671</v>
      </c>
      <c r="B135" s="181" t="s">
        <v>321</v>
      </c>
      <c r="C135" s="267" t="s">
        <v>322</v>
      </c>
      <c r="D135" s="59">
        <f t="shared" ref="D135:E135" si="27">SUM(D136:D138)</f>
        <v>90732.64</v>
      </c>
      <c r="E135" s="59">
        <f t="shared" si="27"/>
        <v>137697.04999999999</v>
      </c>
      <c r="F135" s="44">
        <f t="shared" si="26"/>
        <v>151.7613176471003</v>
      </c>
    </row>
    <row r="136" spans="1:6" ht="12.75" customHeight="1" x14ac:dyDescent="0.2">
      <c r="A136" s="62">
        <v>6711</v>
      </c>
      <c r="B136" s="64" t="s">
        <v>323</v>
      </c>
      <c r="C136" s="267" t="s">
        <v>324</v>
      </c>
      <c r="D136" s="193">
        <v>90732.64</v>
      </c>
      <c r="E136" s="193">
        <v>137697.04999999999</v>
      </c>
      <c r="F136" s="44">
        <f t="shared" si="26"/>
        <v>151.7613176471003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1070158.8699999996</v>
      </c>
      <c r="E152" s="59">
        <f>E153+E164+E202+E221+E230+E262+E273</f>
        <v>1513685.2</v>
      </c>
      <c r="F152" s="44">
        <f t="shared" si="26"/>
        <v>141.44490527840978</v>
      </c>
    </row>
    <row r="153" spans="1:6" ht="12.75" customHeight="1" x14ac:dyDescent="0.2">
      <c r="A153" s="62">
        <v>31</v>
      </c>
      <c r="B153" s="63" t="s">
        <v>356</v>
      </c>
      <c r="C153" s="267" t="s">
        <v>35</v>
      </c>
      <c r="D153" s="59">
        <f t="shared" ref="D153:E153" si="30">D154+D159+D160</f>
        <v>905368.16999999993</v>
      </c>
      <c r="E153" s="59">
        <f t="shared" si="30"/>
        <v>1231559.3799999999</v>
      </c>
      <c r="F153" s="44">
        <f t="shared" si="26"/>
        <v>136.02857056483441</v>
      </c>
    </row>
    <row r="154" spans="1:6" ht="12.75" customHeight="1" x14ac:dyDescent="0.2">
      <c r="A154" s="62">
        <v>311</v>
      </c>
      <c r="B154" s="63" t="s">
        <v>357</v>
      </c>
      <c r="C154" s="267" t="s">
        <v>358</v>
      </c>
      <c r="D154" s="59">
        <f t="shared" ref="D154:E154" si="31">SUM(D155:D158)</f>
        <v>811025.36</v>
      </c>
      <c r="E154" s="59">
        <f t="shared" si="31"/>
        <v>1055395.48</v>
      </c>
      <c r="F154" s="44">
        <f t="shared" si="26"/>
        <v>130.13100848042532</v>
      </c>
    </row>
    <row r="155" spans="1:6" ht="12.75" customHeight="1" x14ac:dyDescent="0.2">
      <c r="A155" s="62">
        <v>3111</v>
      </c>
      <c r="B155" s="63" t="s">
        <v>359</v>
      </c>
      <c r="C155" s="267" t="s">
        <v>360</v>
      </c>
      <c r="D155" s="193">
        <v>811025.36</v>
      </c>
      <c r="E155" s="193">
        <v>1055395.48</v>
      </c>
      <c r="F155" s="44">
        <f t="shared" si="26"/>
        <v>130.13100848042532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10400</v>
      </c>
      <c r="E159" s="193">
        <v>30642.54</v>
      </c>
      <c r="F159" s="44">
        <f t="shared" si="26"/>
        <v>294.63980769230773</v>
      </c>
    </row>
    <row r="160" spans="1:6" ht="12.75" customHeight="1" x14ac:dyDescent="0.2">
      <c r="A160" s="62">
        <v>313</v>
      </c>
      <c r="B160" s="64" t="s">
        <v>369</v>
      </c>
      <c r="C160" s="267" t="s">
        <v>370</v>
      </c>
      <c r="D160" s="59">
        <f t="shared" ref="D160:E160" si="32">SUM(D161:D163)</f>
        <v>83942.81</v>
      </c>
      <c r="E160" s="59">
        <f t="shared" si="32"/>
        <v>145521.35999999999</v>
      </c>
      <c r="F160" s="44">
        <f t="shared" si="26"/>
        <v>173.35774201506953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83942.81</v>
      </c>
      <c r="E162" s="193">
        <v>145521.35999999999</v>
      </c>
      <c r="F162" s="44">
        <f t="shared" si="26"/>
        <v>173.35774201506953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159056.48000000004</v>
      </c>
      <c r="E164" s="59">
        <f>E165+E170+E178+E188+E189+E194</f>
        <v>276473.64999999997</v>
      </c>
      <c r="F164" s="44">
        <f t="shared" si="26"/>
        <v>173.82105400547019</v>
      </c>
    </row>
    <row r="165" spans="1:6" ht="12.75" customHeight="1" x14ac:dyDescent="0.2">
      <c r="A165" s="62">
        <v>321</v>
      </c>
      <c r="B165" s="63" t="s">
        <v>379</v>
      </c>
      <c r="C165" s="267" t="s">
        <v>380</v>
      </c>
      <c r="D165" s="59">
        <f t="shared" ref="D165:E165" si="33">SUM(D166:D169)</f>
        <v>35030.160000000003</v>
      </c>
      <c r="E165" s="59">
        <f t="shared" si="33"/>
        <v>39415.629999999997</v>
      </c>
      <c r="F165" s="44">
        <f t="shared" si="26"/>
        <v>112.5191263756717</v>
      </c>
    </row>
    <row r="166" spans="1:6" ht="12.75" customHeight="1" x14ac:dyDescent="0.2">
      <c r="A166" s="62">
        <v>3211</v>
      </c>
      <c r="B166" s="63" t="s">
        <v>381</v>
      </c>
      <c r="C166" s="267" t="s">
        <v>382</v>
      </c>
      <c r="D166" s="193">
        <v>2447.8000000000002</v>
      </c>
      <c r="E166" s="193">
        <v>3864.43</v>
      </c>
      <c r="F166" s="44">
        <f t="shared" si="26"/>
        <v>157.8736007843778</v>
      </c>
    </row>
    <row r="167" spans="1:6" ht="12.75" customHeight="1" x14ac:dyDescent="0.2">
      <c r="A167" s="62">
        <v>3212</v>
      </c>
      <c r="B167" s="63" t="s">
        <v>383</v>
      </c>
      <c r="C167" s="267" t="s">
        <v>384</v>
      </c>
      <c r="D167" s="193">
        <v>31379.279999999999</v>
      </c>
      <c r="E167" s="193">
        <v>33619.74</v>
      </c>
      <c r="F167" s="44">
        <f t="shared" si="26"/>
        <v>107.1399343770794</v>
      </c>
    </row>
    <row r="168" spans="1:6" ht="12.75" customHeight="1" x14ac:dyDescent="0.2">
      <c r="A168" s="62">
        <v>3213</v>
      </c>
      <c r="B168" s="63" t="s">
        <v>385</v>
      </c>
      <c r="C168" s="267" t="s">
        <v>386</v>
      </c>
      <c r="D168" s="193">
        <v>473.08</v>
      </c>
      <c r="E168" s="193">
        <v>628.6</v>
      </c>
      <c r="F168" s="44">
        <f t="shared" si="26"/>
        <v>132.87393252726812</v>
      </c>
    </row>
    <row r="169" spans="1:6" ht="12.75" customHeight="1" x14ac:dyDescent="0.2">
      <c r="A169" s="62">
        <v>3214</v>
      </c>
      <c r="B169" s="63" t="s">
        <v>387</v>
      </c>
      <c r="C169" s="267" t="s">
        <v>388</v>
      </c>
      <c r="D169" s="193">
        <v>730</v>
      </c>
      <c r="E169" s="193">
        <v>1302.8599999999999</v>
      </c>
      <c r="F169" s="44">
        <f t="shared" si="26"/>
        <v>178.47397260273971</v>
      </c>
    </row>
    <row r="170" spans="1:6" ht="12.75" customHeight="1" x14ac:dyDescent="0.2">
      <c r="A170" s="62">
        <v>322</v>
      </c>
      <c r="B170" s="63" t="s">
        <v>389</v>
      </c>
      <c r="C170" s="267" t="s">
        <v>390</v>
      </c>
      <c r="D170" s="59">
        <f t="shared" ref="D170:E170" si="34">SUM(D171:D177)</f>
        <v>96895.49</v>
      </c>
      <c r="E170" s="59">
        <f t="shared" si="34"/>
        <v>113317.84999999999</v>
      </c>
      <c r="F170" s="44">
        <f t="shared" si="26"/>
        <v>116.9485287705341</v>
      </c>
    </row>
    <row r="171" spans="1:6" ht="12.75" customHeight="1" x14ac:dyDescent="0.2">
      <c r="A171" s="62">
        <v>3221</v>
      </c>
      <c r="B171" s="63" t="s">
        <v>391</v>
      </c>
      <c r="C171" s="267" t="s">
        <v>392</v>
      </c>
      <c r="D171" s="193">
        <v>14828.95</v>
      </c>
      <c r="E171" s="193">
        <v>12491.76</v>
      </c>
      <c r="F171" s="44">
        <f t="shared" si="26"/>
        <v>84.239005458916509</v>
      </c>
    </row>
    <row r="172" spans="1:6" ht="12.75" customHeight="1" x14ac:dyDescent="0.2">
      <c r="A172" s="62">
        <v>3222</v>
      </c>
      <c r="B172" s="63" t="s">
        <v>393</v>
      </c>
      <c r="C172" s="267" t="s">
        <v>394</v>
      </c>
      <c r="D172" s="193">
        <v>58433.53</v>
      </c>
      <c r="E172" s="193">
        <v>65578.58</v>
      </c>
      <c r="F172" s="44">
        <f t="shared" si="26"/>
        <v>112.22765422523678</v>
      </c>
    </row>
    <row r="173" spans="1:6" ht="12.75" customHeight="1" x14ac:dyDescent="0.2">
      <c r="A173" s="62">
        <v>3223</v>
      </c>
      <c r="B173" s="64" t="s">
        <v>395</v>
      </c>
      <c r="C173" s="267" t="s">
        <v>396</v>
      </c>
      <c r="D173" s="193">
        <v>21000.99</v>
      </c>
      <c r="E173" s="193">
        <v>30424.28</v>
      </c>
      <c r="F173" s="44">
        <f t="shared" si="26"/>
        <v>144.87069419108337</v>
      </c>
    </row>
    <row r="174" spans="1:6" ht="12.75" customHeight="1" x14ac:dyDescent="0.2">
      <c r="A174" s="62">
        <v>3224</v>
      </c>
      <c r="B174" s="64" t="s">
        <v>397</v>
      </c>
      <c r="C174" s="267" t="s">
        <v>398</v>
      </c>
      <c r="D174" s="193">
        <v>2632.02</v>
      </c>
      <c r="E174" s="193">
        <v>3693.67</v>
      </c>
      <c r="F174" s="44">
        <f t="shared" si="26"/>
        <v>140.33593969650687</v>
      </c>
    </row>
    <row r="175" spans="1:6" ht="12.75" customHeight="1" x14ac:dyDescent="0.2">
      <c r="A175" s="62">
        <v>3225</v>
      </c>
      <c r="B175" s="64" t="s">
        <v>399</v>
      </c>
      <c r="C175" s="267" t="s">
        <v>400</v>
      </c>
      <c r="D175" s="193">
        <v>0</v>
      </c>
      <c r="E175" s="193">
        <v>312.31</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817.25</v>
      </c>
      <c r="F177" s="44" t="str">
        <f t="shared" si="26"/>
        <v>-</v>
      </c>
    </row>
    <row r="178" spans="1:6" ht="12.75" customHeight="1" x14ac:dyDescent="0.2">
      <c r="A178" s="62">
        <v>323</v>
      </c>
      <c r="B178" s="64" t="s">
        <v>405</v>
      </c>
      <c r="C178" s="267" t="s">
        <v>406</v>
      </c>
      <c r="D178" s="59">
        <f t="shared" ref="D178:E178" si="35">SUM(D179:D187)</f>
        <v>16782.64</v>
      </c>
      <c r="E178" s="59">
        <f t="shared" si="35"/>
        <v>101034.13000000002</v>
      </c>
      <c r="F178" s="44">
        <f t="shared" si="26"/>
        <v>602.01571385669968</v>
      </c>
    </row>
    <row r="179" spans="1:6" ht="12.75" customHeight="1" x14ac:dyDescent="0.2">
      <c r="A179" s="62">
        <v>3231</v>
      </c>
      <c r="B179" s="64" t="s">
        <v>407</v>
      </c>
      <c r="C179" s="267" t="s">
        <v>408</v>
      </c>
      <c r="D179" s="193">
        <v>825.37</v>
      </c>
      <c r="E179" s="193">
        <v>9524.58</v>
      </c>
      <c r="F179" s="44">
        <f t="shared" si="26"/>
        <v>1153.9770042526382</v>
      </c>
    </row>
    <row r="180" spans="1:6" ht="12.75" customHeight="1" x14ac:dyDescent="0.2">
      <c r="A180" s="62">
        <v>3232</v>
      </c>
      <c r="B180" s="64" t="s">
        <v>409</v>
      </c>
      <c r="C180" s="267" t="s">
        <v>410</v>
      </c>
      <c r="D180" s="193">
        <v>2159.42</v>
      </c>
      <c r="E180" s="193">
        <v>84030.41</v>
      </c>
      <c r="F180" s="44">
        <f t="shared" si="26"/>
        <v>3891.3416565559273</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5234.28</v>
      </c>
      <c r="E182" s="193">
        <v>4480.58</v>
      </c>
      <c r="F182" s="44">
        <f t="shared" si="26"/>
        <v>85.600693887220402</v>
      </c>
    </row>
    <row r="183" spans="1:6" ht="12.75" customHeight="1" x14ac:dyDescent="0.2">
      <c r="A183" s="62">
        <v>3235</v>
      </c>
      <c r="B183" s="63" t="s">
        <v>415</v>
      </c>
      <c r="C183" s="267" t="s">
        <v>416</v>
      </c>
      <c r="D183" s="193">
        <v>629.38</v>
      </c>
      <c r="E183" s="193">
        <v>364.21</v>
      </c>
      <c r="F183" s="44">
        <f t="shared" si="26"/>
        <v>57.868060631097265</v>
      </c>
    </row>
    <row r="184" spans="1:6" ht="12.75" customHeight="1" x14ac:dyDescent="0.2">
      <c r="A184" s="62">
        <v>3236</v>
      </c>
      <c r="B184" s="63" t="s">
        <v>417</v>
      </c>
      <c r="C184" s="267" t="s">
        <v>418</v>
      </c>
      <c r="D184" s="193">
        <v>5087.82</v>
      </c>
      <c r="E184" s="193">
        <v>1519.99</v>
      </c>
      <c r="F184" s="44">
        <f t="shared" si="26"/>
        <v>29.875074196807276</v>
      </c>
    </row>
    <row r="185" spans="1:6" ht="12.75" customHeight="1" x14ac:dyDescent="0.2">
      <c r="A185" s="62">
        <v>3237</v>
      </c>
      <c r="B185" s="63" t="s">
        <v>419</v>
      </c>
      <c r="C185" s="267" t="s">
        <v>420</v>
      </c>
      <c r="D185" s="193">
        <v>556.05999999999995</v>
      </c>
      <c r="E185" s="193">
        <v>62.5</v>
      </c>
      <c r="F185" s="44">
        <f t="shared" si="26"/>
        <v>11.239794266805742</v>
      </c>
    </row>
    <row r="186" spans="1:6" ht="12.75" customHeight="1" x14ac:dyDescent="0.2">
      <c r="A186" s="62">
        <v>3238</v>
      </c>
      <c r="B186" s="63" t="s">
        <v>421</v>
      </c>
      <c r="C186" s="267" t="s">
        <v>422</v>
      </c>
      <c r="D186" s="193">
        <v>1079.8399999999999</v>
      </c>
      <c r="E186" s="193">
        <v>1011.5</v>
      </c>
      <c r="F186" s="44">
        <f t="shared" si="26"/>
        <v>93.67128463476071</v>
      </c>
    </row>
    <row r="187" spans="1:6" ht="12.75" customHeight="1" x14ac:dyDescent="0.2">
      <c r="A187" s="62">
        <v>3239</v>
      </c>
      <c r="B187" s="63" t="s">
        <v>423</v>
      </c>
      <c r="C187" s="267" t="s">
        <v>424</v>
      </c>
      <c r="D187" s="193">
        <v>1210.47</v>
      </c>
      <c r="E187" s="193">
        <v>40.36</v>
      </c>
      <c r="F187" s="44">
        <f t="shared" si="26"/>
        <v>3.3342420712615763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10348.19</v>
      </c>
      <c r="E194" s="59">
        <f t="shared" si="36"/>
        <v>22706.04</v>
      </c>
      <c r="F194" s="44">
        <f t="shared" si="26"/>
        <v>219.42040105564354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1462.5</v>
      </c>
      <c r="E197" s="193">
        <v>201.1</v>
      </c>
      <c r="F197" s="44">
        <f t="shared" si="26"/>
        <v>13.75042735042735</v>
      </c>
    </row>
    <row r="198" spans="1:6" ht="12.75" customHeight="1" x14ac:dyDescent="0.2">
      <c r="A198" s="62">
        <v>3294</v>
      </c>
      <c r="B198" s="63" t="s">
        <v>445</v>
      </c>
      <c r="C198" s="267" t="s">
        <v>446</v>
      </c>
      <c r="D198" s="193">
        <v>53.09</v>
      </c>
      <c r="E198" s="193">
        <v>125</v>
      </c>
      <c r="F198" s="44">
        <f t="shared" si="26"/>
        <v>235.44923714447162</v>
      </c>
    </row>
    <row r="199" spans="1:6" ht="12.75" customHeight="1" x14ac:dyDescent="0.2">
      <c r="A199" s="62">
        <v>3295</v>
      </c>
      <c r="B199" s="63" t="s">
        <v>447</v>
      </c>
      <c r="C199" s="267" t="s">
        <v>448</v>
      </c>
      <c r="D199" s="193">
        <v>1176</v>
      </c>
      <c r="E199" s="193">
        <v>2629.2</v>
      </c>
      <c r="F199" s="44">
        <f t="shared" si="26"/>
        <v>223.57142857142858</v>
      </c>
    </row>
    <row r="200" spans="1:6" ht="12.75" customHeight="1" x14ac:dyDescent="0.2">
      <c r="A200" s="62" t="s">
        <v>449</v>
      </c>
      <c r="B200" s="63" t="s">
        <v>450</v>
      </c>
      <c r="C200" s="267" t="s">
        <v>449</v>
      </c>
      <c r="D200" s="193">
        <v>1715.42</v>
      </c>
      <c r="E200" s="193"/>
      <c r="F200" s="44">
        <f t="shared" si="26"/>
        <v>0</v>
      </c>
    </row>
    <row r="201" spans="1:6" ht="12.75" customHeight="1" x14ac:dyDescent="0.2">
      <c r="A201" s="62">
        <v>3299</v>
      </c>
      <c r="B201" s="63" t="s">
        <v>451</v>
      </c>
      <c r="C201" s="267" t="s">
        <v>452</v>
      </c>
      <c r="D201" s="193">
        <v>5941.18</v>
      </c>
      <c r="E201" s="193">
        <v>19750.740000000002</v>
      </c>
      <c r="F201" s="44">
        <f t="shared" si="26"/>
        <v>332.43800053188085</v>
      </c>
    </row>
    <row r="202" spans="1:6" ht="12.75" customHeight="1" x14ac:dyDescent="0.2">
      <c r="A202" s="62">
        <v>34</v>
      </c>
      <c r="B202" s="182" t="s">
        <v>453</v>
      </c>
      <c r="C202" s="267" t="s">
        <v>454</v>
      </c>
      <c r="D202" s="59">
        <f t="shared" ref="D202:E202" si="37">D203+D208+D216</f>
        <v>2007.6399999999999</v>
      </c>
      <c r="E202" s="59">
        <f t="shared" si="37"/>
        <v>743.98</v>
      </c>
      <c r="F202" s="44">
        <f t="shared" si="26"/>
        <v>37.05744057699588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2007.6399999999999</v>
      </c>
      <c r="E216" s="59">
        <f t="shared" si="40"/>
        <v>743.98</v>
      </c>
      <c r="F216" s="44">
        <f t="shared" si="26"/>
        <v>37.05744057699588</v>
      </c>
    </row>
    <row r="217" spans="1:6" ht="12.75" customHeight="1" x14ac:dyDescent="0.2">
      <c r="A217" s="62">
        <v>3431</v>
      </c>
      <c r="B217" s="181" t="s">
        <v>483</v>
      </c>
      <c r="C217" s="267" t="s">
        <v>484</v>
      </c>
      <c r="D217" s="193">
        <v>792.86</v>
      </c>
      <c r="E217" s="193">
        <v>743.98</v>
      </c>
      <c r="F217" s="44">
        <f t="shared" si="26"/>
        <v>93.834977171253442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1214.78</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1106.3599999999999</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1106.3599999999999</v>
      </c>
      <c r="F257" s="44" t="str">
        <f t="shared" si="53"/>
        <v>-</v>
      </c>
    </row>
    <row r="258" spans="1:6" ht="12.75" customHeight="1" x14ac:dyDescent="0.2">
      <c r="A258" s="62" t="s">
        <v>560</v>
      </c>
      <c r="B258" s="63" t="s">
        <v>207</v>
      </c>
      <c r="C258" s="267" t="s">
        <v>560</v>
      </c>
      <c r="D258" s="193">
        <v>0</v>
      </c>
      <c r="E258" s="193">
        <v>1106.3599999999999</v>
      </c>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2666.66</v>
      </c>
      <c r="E262" s="59">
        <f t="shared" si="55"/>
        <v>3801.83</v>
      </c>
      <c r="F262" s="44">
        <f t="shared" ref="F262:F268" si="56">IF(D262&lt;&gt;0,IF(E262/D262&gt;=100,"&gt;&gt;100",E262/D262*100),"-")</f>
        <v>142.56898142245356</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2666.66</v>
      </c>
      <c r="E269" s="59">
        <f t="shared" si="58"/>
        <v>3801.83</v>
      </c>
      <c r="F269" s="44">
        <f t="shared" ref="F269:F272" si="59">IF(D269&lt;&gt;0,IF(E269/D269&gt;=100,"&gt;&gt;100",E269/D269*100),"-")</f>
        <v>142.56898142245356</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2666.66</v>
      </c>
      <c r="E272" s="193">
        <v>3801.83</v>
      </c>
      <c r="F272" s="44">
        <f t="shared" si="59"/>
        <v>142.56898142245356</v>
      </c>
    </row>
    <row r="273" spans="1:6" ht="24" x14ac:dyDescent="0.2">
      <c r="A273" s="62">
        <v>38</v>
      </c>
      <c r="B273" s="64" t="s">
        <v>586</v>
      </c>
      <c r="C273" s="267" t="s">
        <v>587</v>
      </c>
      <c r="D273" s="59">
        <f t="shared" ref="D273:E273" si="60">D274+D278+D283+D289</f>
        <v>1059.92</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1059.92</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1059.92</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1070158.8699999996</v>
      </c>
      <c r="E299" s="59">
        <f>E152-E297+E298</f>
        <v>1513685.2</v>
      </c>
      <c r="F299" s="44">
        <f t="shared" si="68"/>
        <v>141.44490527840978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148010.26999999967</v>
      </c>
      <c r="E301" s="59">
        <f>IF(E299&gt;=E6,E299-E6,0)</f>
        <v>233485.5299999998</v>
      </c>
      <c r="F301" s="44">
        <f t="shared" si="68"/>
        <v>157.74954670375257</v>
      </c>
    </row>
    <row r="302" spans="1:6" ht="12.75" customHeight="1" x14ac:dyDescent="0.2">
      <c r="A302" s="62">
        <v>92211</v>
      </c>
      <c r="B302" s="63" t="s">
        <v>644</v>
      </c>
      <c r="C302" s="267" t="s">
        <v>645</v>
      </c>
      <c r="D302" s="193">
        <v>0</v>
      </c>
      <c r="E302" s="193">
        <v>10196.5</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46074.93</v>
      </c>
      <c r="E304" s="193">
        <v>263987.90999999992</v>
      </c>
      <c r="F304" s="44">
        <f t="shared" si="68"/>
        <v>572.95346948980693</v>
      </c>
    </row>
    <row r="305" spans="1:6" ht="12" x14ac:dyDescent="0.2">
      <c r="A305" s="62">
        <v>9661</v>
      </c>
      <c r="B305" s="228" t="s">
        <v>650</v>
      </c>
      <c r="C305" s="267" t="s">
        <v>651</v>
      </c>
      <c r="D305" s="193">
        <v>1387.02</v>
      </c>
      <c r="E305" s="193">
        <v>4224.2100000000009</v>
      </c>
      <c r="F305" s="44">
        <f t="shared" si="68"/>
        <v>304.55292641778783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24854.67</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24577.17</v>
      </c>
      <c r="F373" s="44" t="str">
        <f t="shared" si="72"/>
        <v>-</v>
      </c>
    </row>
    <row r="374" spans="1:6" ht="12.75" customHeight="1" x14ac:dyDescent="0.2">
      <c r="A374" s="62">
        <v>421</v>
      </c>
      <c r="B374" s="63" t="s">
        <v>779</v>
      </c>
      <c r="C374" s="267" t="s">
        <v>780</v>
      </c>
      <c r="D374" s="59">
        <f t="shared" ref="D374:E374" si="91">SUM(D375:D378)</f>
        <v>0</v>
      </c>
      <c r="E374" s="59">
        <f t="shared" si="91"/>
        <v>15909.17</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v>15909.17</v>
      </c>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8635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1875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6760</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33</v>
      </c>
      <c r="F393" s="44" t="str">
        <f t="shared" si="72"/>
        <v>-</v>
      </c>
    </row>
    <row r="394" spans="1:6" ht="12.75" customHeight="1" x14ac:dyDescent="0.2">
      <c r="A394" s="62">
        <v>4241</v>
      </c>
      <c r="B394" s="63" t="s">
        <v>804</v>
      </c>
      <c r="C394" s="267" t="s">
        <v>805</v>
      </c>
      <c r="D394" s="193">
        <v>0</v>
      </c>
      <c r="E394" s="193">
        <v>33</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277.5</v>
      </c>
      <c r="F412" s="44" t="str">
        <f t="shared" si="72"/>
        <v>-</v>
      </c>
    </row>
    <row r="413" spans="1:6" ht="12.75" customHeight="1" x14ac:dyDescent="0.2">
      <c r="A413" s="62">
        <v>451</v>
      </c>
      <c r="B413" s="63" t="s">
        <v>832</v>
      </c>
      <c r="C413" s="267" t="s">
        <v>833</v>
      </c>
      <c r="D413" s="193">
        <v>0</v>
      </c>
      <c r="E413" s="193">
        <v>277.5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24854.67</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65589.41</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922148.6</v>
      </c>
      <c r="E422" s="59">
        <f>E6+E308</f>
        <v>1280199.6700000002</v>
      </c>
      <c r="F422" s="44">
        <f t="shared" si="72"/>
        <v>138.82791450315059</v>
      </c>
    </row>
    <row r="423" spans="1:6" ht="12.75" customHeight="1" x14ac:dyDescent="0.2">
      <c r="A423" s="62" t="s">
        <v>629</v>
      </c>
      <c r="B423" s="63" t="s">
        <v>852</v>
      </c>
      <c r="C423" s="267" t="s">
        <v>853</v>
      </c>
      <c r="D423" s="59">
        <f t="shared" ref="D423:E423" si="103">D299+D360</f>
        <v>1070158.8699999996</v>
      </c>
      <c r="E423" s="59">
        <f t="shared" si="103"/>
        <v>1538539.8699999999</v>
      </c>
      <c r="F423" s="44">
        <f t="shared" si="72"/>
        <v>143.76742679336951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148010.26999999967</v>
      </c>
      <c r="E425" s="59">
        <f t="shared" si="105"/>
        <v>258340.19999999972</v>
      </c>
      <c r="F425" s="44">
        <f t="shared" si="72"/>
        <v>174.54207738422497</v>
      </c>
    </row>
    <row r="426" spans="1:6" ht="12.75" customHeight="1" x14ac:dyDescent="0.2">
      <c r="A426" s="271" t="s">
        <v>858</v>
      </c>
      <c r="B426" s="182" t="s">
        <v>859</v>
      </c>
      <c r="C426" s="272" t="s">
        <v>860</v>
      </c>
      <c r="D426" s="59">
        <f t="shared" ref="D426:E426" si="106">IF(D302-D303+D419-D420&gt;=0,D302-D303+D419-D420,0)</f>
        <v>0</v>
      </c>
      <c r="E426" s="59">
        <f t="shared" si="106"/>
        <v>10196.5</v>
      </c>
      <c r="F426" s="44" t="str">
        <f t="shared" si="72"/>
        <v>-</v>
      </c>
    </row>
    <row r="427" spans="1:6" ht="12.75" customHeight="1" x14ac:dyDescent="0.2">
      <c r="A427" s="271" t="s">
        <v>858</v>
      </c>
      <c r="B427" s="63" t="s">
        <v>861</v>
      </c>
      <c r="C427" s="272" t="s">
        <v>862</v>
      </c>
      <c r="D427" s="59">
        <f t="shared" ref="D427:E427" si="107">IF(D303-D302+D420-D419&gt;=0,D303-D302+D420-D419,0)</f>
        <v>65589.41</v>
      </c>
      <c r="E427" s="59">
        <f t="shared" si="107"/>
        <v>0</v>
      </c>
      <c r="F427" s="44">
        <f t="shared" si="72"/>
        <v>0</v>
      </c>
    </row>
    <row r="428" spans="1:6" ht="24" x14ac:dyDescent="0.2">
      <c r="A428" s="269" t="s">
        <v>863</v>
      </c>
      <c r="B428" s="263" t="s">
        <v>864</v>
      </c>
      <c r="C428" s="270" t="s">
        <v>865</v>
      </c>
      <c r="D428" s="80">
        <f t="shared" ref="D428:E428" si="108">D304+D421</f>
        <v>46074.93</v>
      </c>
      <c r="E428" s="80">
        <f t="shared" si="108"/>
        <v>263987.90999999992</v>
      </c>
      <c r="F428" s="60">
        <f t="shared" si="72"/>
        <v>572.95346948980693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922148.6</v>
      </c>
      <c r="E643" s="59">
        <f>E422+E430</f>
        <v>1280199.6700000002</v>
      </c>
      <c r="F643" s="44">
        <f t="shared" si="109"/>
        <v>138.82791450315059</v>
      </c>
    </row>
    <row r="644" spans="1:6" ht="12.75" customHeight="1" x14ac:dyDescent="0.2">
      <c r="A644" s="62" t="s">
        <v>629</v>
      </c>
      <c r="B644" s="63" t="s">
        <v>1285</v>
      </c>
      <c r="C644" s="267" t="s">
        <v>1286</v>
      </c>
      <c r="D644" s="59">
        <f>D423+D535</f>
        <v>1070158.8699999996</v>
      </c>
      <c r="E644" s="59">
        <f>E423+E535</f>
        <v>1538539.8699999999</v>
      </c>
      <c r="F644" s="44">
        <f t="shared" si="109"/>
        <v>143.76742679336951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148010.26999999967</v>
      </c>
      <c r="E646" s="59">
        <f t="shared" si="164"/>
        <v>258340.19999999972</v>
      </c>
      <c r="F646" s="44">
        <f t="shared" si="109"/>
        <v>174.54207738422497</v>
      </c>
    </row>
    <row r="647" spans="1:6" ht="24" x14ac:dyDescent="0.2">
      <c r="A647" s="271" t="s">
        <v>1291</v>
      </c>
      <c r="B647" s="63" t="s">
        <v>1292</v>
      </c>
      <c r="C647" s="272" t="s">
        <v>1291</v>
      </c>
      <c r="D647" s="59">
        <f>IF(D426-D427+D641-D642&gt;=0,D426-D427+D641-D642,0)</f>
        <v>0</v>
      </c>
      <c r="E647" s="59">
        <f>IF(E426-E427+E641-E642&gt;=0,E426-E427+E641-E642,0)</f>
        <v>10196.5</v>
      </c>
      <c r="F647" s="44" t="str">
        <f t="shared" si="109"/>
        <v>-</v>
      </c>
    </row>
    <row r="648" spans="1:6" ht="24" x14ac:dyDescent="0.2">
      <c r="A648" s="271" t="s">
        <v>1293</v>
      </c>
      <c r="B648" s="63" t="s">
        <v>1294</v>
      </c>
      <c r="C648" s="272" t="s">
        <v>1293</v>
      </c>
      <c r="D648" s="59">
        <f>IF(D427-D426+D642-D641&gt;=0,D427-D426+D642-D641,0)</f>
        <v>65589.41</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213599.67999999967</v>
      </c>
      <c r="E650" s="59">
        <f t="shared" si="166"/>
        <v>248143.69999999972</v>
      </c>
      <c r="F650" s="44">
        <f t="shared" si="109"/>
        <v>116.17231823568279</v>
      </c>
    </row>
    <row r="651" spans="1:6" ht="24" x14ac:dyDescent="0.2">
      <c r="A651" s="269" t="s">
        <v>1299</v>
      </c>
      <c r="B651" s="183" t="s">
        <v>1300</v>
      </c>
      <c r="C651" s="270" t="s">
        <v>1299</v>
      </c>
      <c r="D651" s="195">
        <v>169601.3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16711.72</v>
      </c>
      <c r="E653" s="193">
        <v>24208.91</v>
      </c>
      <c r="F653" s="44">
        <f t="shared" ref="F653:F740" si="167">IF(D653&lt;&gt;0,IF(E653/D653&gt;=100,"&gt;&gt;100",E653/D653*100),"-")</f>
        <v>144.86186939465236</v>
      </c>
    </row>
    <row r="654" spans="1:6" ht="12.75" customHeight="1" x14ac:dyDescent="0.2">
      <c r="A654" s="62" t="s">
        <v>1304</v>
      </c>
      <c r="B654" s="63" t="s">
        <v>1305</v>
      </c>
      <c r="C654" s="267" t="s">
        <v>1304</v>
      </c>
      <c r="D654" s="193">
        <v>0</v>
      </c>
      <c r="E654" s="193">
        <v>327170.88</v>
      </c>
      <c r="F654" s="44" t="str">
        <f t="shared" si="167"/>
        <v>-</v>
      </c>
    </row>
    <row r="655" spans="1:6" ht="12.75" customHeight="1" x14ac:dyDescent="0.2">
      <c r="A655" s="62" t="s">
        <v>1306</v>
      </c>
      <c r="B655" s="63" t="s">
        <v>1307</v>
      </c>
      <c r="C655" s="267" t="s">
        <v>1306</v>
      </c>
      <c r="D655" s="193">
        <v>0</v>
      </c>
      <c r="E655" s="193">
        <v>302961.96999999997</v>
      </c>
      <c r="F655" s="44" t="str">
        <f t="shared" si="167"/>
        <v>-</v>
      </c>
    </row>
    <row r="656" spans="1:6" ht="24" x14ac:dyDescent="0.2">
      <c r="A656" s="62">
        <v>11</v>
      </c>
      <c r="B656" s="63" t="s">
        <v>1308</v>
      </c>
      <c r="C656" s="267" t="s">
        <v>1309</v>
      </c>
      <c r="D656" s="59">
        <f t="shared" ref="D656:E656" si="168">+D653+D654-D655</f>
        <v>16711.72</v>
      </c>
      <c r="E656" s="59">
        <f t="shared" si="168"/>
        <v>48417.820000000007</v>
      </c>
      <c r="F656" s="44">
        <f t="shared" si="167"/>
        <v>289.72373878930478</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78</v>
      </c>
      <c r="E658" s="273">
        <v>78</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72</v>
      </c>
      <c r="E660" s="273">
        <v>72</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58868.31</v>
      </c>
      <c r="E683" s="191">
        <v>1119823.08</v>
      </c>
      <c r="F683" s="70">
        <f t="shared" si="167"/>
        <v>1902.2511092980249</v>
      </c>
    </row>
    <row r="684" spans="1:6" ht="24" x14ac:dyDescent="0.2">
      <c r="A684" s="69">
        <v>63613</v>
      </c>
      <c r="B684" s="181" t="s">
        <v>1365</v>
      </c>
      <c r="C684" s="301" t="s">
        <v>1366</v>
      </c>
      <c r="D684" s="191">
        <v>758917.05</v>
      </c>
      <c r="E684" s="191">
        <v>0</v>
      </c>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10904.5</v>
      </c>
      <c r="E724" s="191">
        <v>17801.7</v>
      </c>
      <c r="F724" s="70">
        <f t="shared" si="167"/>
        <v>163.2509514420652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1324.32</v>
      </c>
      <c r="F733" s="70" t="str">
        <f t="shared" si="167"/>
        <v>-</v>
      </c>
    </row>
    <row r="734" spans="1:6" ht="12.75" customHeight="1" x14ac:dyDescent="0.2">
      <c r="A734" s="69">
        <v>32121</v>
      </c>
      <c r="B734" s="64" t="s">
        <v>1445</v>
      </c>
      <c r="C734" s="301" t="s">
        <v>1446</v>
      </c>
      <c r="D734" s="191">
        <v>31379.279999999999</v>
      </c>
      <c r="E734" s="191">
        <v>33619.74</v>
      </c>
      <c r="F734" s="70">
        <f t="shared" si="167"/>
        <v>107.1399343770794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4141.0200000000004</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2612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6" sqref="D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212308.75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1364029.4500000002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1336838.9300000002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1060364.3500000001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269652.77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743.98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3801.83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2276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25065.05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2125.4699999999998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1273009.8400000001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1248083.54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1052611.07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188853.94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980.7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3801.83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1836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24926.3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303328.3600000001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303328.36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303328.36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16078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Blagajna</cp:lastModifiedBy>
  <cp:lastPrinted>2025-03-11T06:54:08Z</cp:lastPrinted>
  <dcterms:created xsi:type="dcterms:W3CDTF">2022-04-01T05:14:30Z</dcterms:created>
  <dcterms:modified xsi:type="dcterms:W3CDTF">2025-07-07T14:42:46Z</dcterms:modified>
</cp:coreProperties>
</file>