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gajna\Desktop\IZVJEŠTAJ O IZVRŠENJU\2025\6-2025\"/>
    </mc:Choice>
  </mc:AlternateContent>
  <bookViews>
    <workbookView xWindow="0" yWindow="0" windowWidth="28800" windowHeight="12330"/>
  </bookViews>
  <sheets>
    <sheet name="SAŽETAK" sheetId="1" r:id="rId1"/>
    <sheet name="RAČUN PH I RH PREMA EK.KL." sheetId="2" r:id="rId2"/>
    <sheet name="PH I RH PREMA IZVORIMA FIN." sheetId="3" r:id="rId3"/>
    <sheet name="RH PREMA FUNK.KL." sheetId="4" r:id="rId4"/>
    <sheet name="POSEBNI DIO 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3" l="1"/>
  <c r="D79" i="3"/>
  <c r="H238" i="5"/>
  <c r="H61" i="2" l="1"/>
  <c r="H138" i="2"/>
  <c r="H141" i="2"/>
  <c r="H139" i="2"/>
  <c r="H137" i="2"/>
  <c r="H148" i="2"/>
  <c r="H52" i="2"/>
  <c r="F42" i="2"/>
  <c r="E44" i="2"/>
  <c r="E43" i="2" s="1"/>
  <c r="E42" i="2" s="1"/>
  <c r="H44" i="2"/>
  <c r="J44" i="2" s="1"/>
  <c r="J45" i="2"/>
  <c r="G52" i="2"/>
  <c r="G15" i="1"/>
  <c r="J15" i="1"/>
  <c r="H526" i="5"/>
  <c r="H349" i="5"/>
  <c r="H347" i="5"/>
  <c r="H287" i="5"/>
  <c r="H295" i="5"/>
  <c r="H285" i="5"/>
  <c r="H213" i="5"/>
  <c r="H52" i="5"/>
  <c r="H214" i="5"/>
  <c r="H225" i="5"/>
  <c r="H224" i="5"/>
  <c r="H216" i="5"/>
  <c r="H217" i="5"/>
  <c r="H219" i="5"/>
  <c r="H218" i="5" s="1"/>
  <c r="H215" i="5"/>
  <c r="H242" i="5"/>
  <c r="H237" i="5" s="1"/>
  <c r="H236" i="5" s="1"/>
  <c r="H278" i="5"/>
  <c r="H621" i="5"/>
  <c r="H576" i="5"/>
  <c r="H462" i="5"/>
  <c r="H53" i="5"/>
  <c r="H10" i="5"/>
  <c r="H596" i="5"/>
  <c r="H565" i="5"/>
  <c r="H558" i="5"/>
  <c r="H559" i="5"/>
  <c r="H550" i="5"/>
  <c r="H549" i="5" s="1"/>
  <c r="H562" i="5"/>
  <c r="H551" i="5"/>
  <c r="H527" i="5"/>
  <c r="H350" i="5"/>
  <c r="H447" i="5"/>
  <c r="H438" i="5"/>
  <c r="H443" i="5"/>
  <c r="H445" i="5"/>
  <c r="H273" i="5"/>
  <c r="H267" i="5" s="1"/>
  <c r="H95" i="5"/>
  <c r="H60" i="5"/>
  <c r="I22" i="5"/>
  <c r="J22" i="5"/>
  <c r="E15" i="5"/>
  <c r="H43" i="2" l="1"/>
  <c r="H42" i="2" s="1"/>
  <c r="J42" i="2" s="1"/>
  <c r="F653" i="5"/>
  <c r="F652" i="5" s="1"/>
  <c r="F651" i="5" s="1"/>
  <c r="F649" i="5"/>
  <c r="F648" i="5" s="1"/>
  <c r="F647" i="5" s="1"/>
  <c r="F643" i="5"/>
  <c r="F642" i="5" s="1"/>
  <c r="F636" i="5" s="1"/>
  <c r="F635" i="5" s="1"/>
  <c r="F634" i="5" s="1"/>
  <c r="F619" i="5"/>
  <c r="F615" i="5"/>
  <c r="F602" i="5"/>
  <c r="F599" i="5"/>
  <c r="F580" i="5"/>
  <c r="F579" i="5" s="1"/>
  <c r="F578" i="5" s="1"/>
  <c r="F577" i="5" s="1"/>
  <c r="F559" i="5"/>
  <c r="F558" i="5" s="1"/>
  <c r="F556" i="5"/>
  <c r="F554" i="5"/>
  <c r="F552" i="5"/>
  <c r="F533" i="5"/>
  <c r="F530" i="5"/>
  <c r="F476" i="5"/>
  <c r="F469" i="5"/>
  <c r="F454" i="5"/>
  <c r="F453" i="5" s="1"/>
  <c r="F439" i="5"/>
  <c r="F438" i="5" s="1"/>
  <c r="F436" i="5"/>
  <c r="F434" i="5"/>
  <c r="F432" i="5"/>
  <c r="F431" i="5" s="1"/>
  <c r="F430" i="5" s="1"/>
  <c r="F429" i="5" s="1"/>
  <c r="F391" i="5"/>
  <c r="F390" i="5" s="1"/>
  <c r="F386" i="5"/>
  <c r="F382" i="5"/>
  <c r="F379" i="5"/>
  <c r="F375" i="5"/>
  <c r="F371" i="5"/>
  <c r="F352" i="5"/>
  <c r="F349" i="5" s="1"/>
  <c r="F358" i="5"/>
  <c r="F350" i="5"/>
  <c r="F321" i="5"/>
  <c r="F320" i="5" s="1"/>
  <c r="F319" i="5" s="1"/>
  <c r="F310" i="5"/>
  <c r="F307" i="5"/>
  <c r="F300" i="5"/>
  <c r="F296" i="5"/>
  <c r="F293" i="5"/>
  <c r="F291" i="5"/>
  <c r="F289" i="5"/>
  <c r="F241" i="5"/>
  <c r="F240" i="5" s="1"/>
  <c r="F239" i="5" s="1"/>
  <c r="F238" i="5" s="1"/>
  <c r="F237" i="5" s="1"/>
  <c r="F236" i="5" s="1"/>
  <c r="F249" i="5"/>
  <c r="F248" i="5" s="1"/>
  <c r="F247" i="5" s="1"/>
  <c r="F246" i="5" s="1"/>
  <c r="F245" i="5" s="1"/>
  <c r="F244" i="5" s="1"/>
  <c r="F195" i="5"/>
  <c r="F194" i="5" s="1"/>
  <c r="F192" i="5"/>
  <c r="F190" i="5"/>
  <c r="F188" i="5"/>
  <c r="F93" i="5"/>
  <c r="F92" i="5" s="1"/>
  <c r="F91" i="5" s="1"/>
  <c r="F90" i="5" s="1"/>
  <c r="F89" i="5" s="1"/>
  <c r="F80" i="5"/>
  <c r="F79" i="5" s="1"/>
  <c r="F78" i="5" s="1"/>
  <c r="F77" i="5" s="1"/>
  <c r="F76" i="5" s="1"/>
  <c r="F50" i="5"/>
  <c r="F48" i="5"/>
  <c r="F42" i="5"/>
  <c r="F41" i="5" s="1"/>
  <c r="F35" i="5"/>
  <c r="F26" i="5"/>
  <c r="F20" i="5"/>
  <c r="F15" i="5"/>
  <c r="C75" i="3"/>
  <c r="C57" i="3"/>
  <c r="C52" i="3"/>
  <c r="C47" i="3"/>
  <c r="C42" i="3"/>
  <c r="C38" i="3"/>
  <c r="C33" i="3"/>
  <c r="C29" i="3"/>
  <c r="J43" i="2" l="1"/>
  <c r="F295" i="5"/>
  <c r="F374" i="5"/>
  <c r="F465" i="5"/>
  <c r="F464" i="5" s="1"/>
  <c r="F463" i="5" s="1"/>
  <c r="F462" i="5" s="1"/>
  <c r="F551" i="5"/>
  <c r="F14" i="5"/>
  <c r="F13" i="5" s="1"/>
  <c r="F12" i="5" s="1"/>
  <c r="F11" i="5" s="1"/>
  <c r="F47" i="5"/>
  <c r="F46" i="5" s="1"/>
  <c r="F45" i="5" s="1"/>
  <c r="F44" i="5" s="1"/>
  <c r="F288" i="5"/>
  <c r="F287" i="5" s="1"/>
  <c r="F550" i="5"/>
  <c r="F549" i="5" s="1"/>
  <c r="F187" i="5"/>
  <c r="F186" i="5" s="1"/>
  <c r="F185" i="5" s="1"/>
  <c r="F184" i="5" s="1"/>
  <c r="F529" i="5"/>
  <c r="F528" i="5" s="1"/>
  <c r="F527" i="5" s="1"/>
  <c r="F526" i="5" s="1"/>
  <c r="F598" i="5"/>
  <c r="F597" i="5" s="1"/>
  <c r="F596" i="5" s="1"/>
  <c r="F614" i="5"/>
  <c r="F613" i="5" s="1"/>
  <c r="F612" i="5" s="1"/>
  <c r="F576" i="5" s="1"/>
  <c r="F646" i="5"/>
  <c r="F645" i="5" s="1"/>
  <c r="F370" i="5"/>
  <c r="F369" i="5" s="1"/>
  <c r="F348" i="5"/>
  <c r="F347" i="5" s="1"/>
  <c r="F286" i="5"/>
  <c r="F285" i="5" s="1"/>
  <c r="F10" i="5" l="1"/>
  <c r="F9" i="5" s="1"/>
  <c r="L15" i="1"/>
  <c r="F61" i="5"/>
  <c r="F60" i="5" s="1"/>
  <c r="F87" i="5"/>
  <c r="F86" i="5" s="1"/>
  <c r="F85" i="5" s="1"/>
  <c r="F84" i="5" s="1"/>
  <c r="F83" i="5" s="1"/>
  <c r="F99" i="5"/>
  <c r="F98" i="5" s="1"/>
  <c r="F97" i="5" s="1"/>
  <c r="F96" i="5" s="1"/>
  <c r="F95" i="5" s="1"/>
  <c r="F111" i="5"/>
  <c r="F110" i="5" s="1"/>
  <c r="F109" i="5" s="1"/>
  <c r="F108" i="5" s="1"/>
  <c r="F107" i="5" s="1"/>
  <c r="F117" i="5"/>
  <c r="F119" i="5"/>
  <c r="F121" i="5"/>
  <c r="F124" i="5"/>
  <c r="F123" i="5" s="1"/>
  <c r="F199" i="5"/>
  <c r="F214" i="5"/>
  <c r="F213" i="5" s="1"/>
  <c r="F243" i="5"/>
  <c r="F422" i="5"/>
  <c r="F426" i="5"/>
  <c r="F53" i="5" l="1"/>
  <c r="F421" i="5"/>
  <c r="F420" i="5" s="1"/>
  <c r="F419" i="5" s="1"/>
  <c r="F116" i="5"/>
  <c r="F115" i="5" s="1"/>
  <c r="F114" i="5" s="1"/>
  <c r="F113" i="5" s="1"/>
  <c r="F52" i="5" l="1"/>
  <c r="F8" i="5"/>
  <c r="F418" i="5"/>
  <c r="F284" i="5" s="1"/>
  <c r="F27" i="4" l="1"/>
  <c r="F25" i="4"/>
  <c r="F23" i="4"/>
  <c r="F21" i="4"/>
  <c r="F19" i="4"/>
  <c r="F18" i="4"/>
  <c r="F13" i="4"/>
  <c r="F12" i="4"/>
  <c r="F11" i="4" s="1"/>
  <c r="E159" i="2"/>
  <c r="E158" i="2" s="1"/>
  <c r="E148" i="2"/>
  <c r="E141" i="2"/>
  <c r="E139" i="2"/>
  <c r="E133" i="2"/>
  <c r="E131" i="2"/>
  <c r="E130" i="2" s="1"/>
  <c r="E124" i="2"/>
  <c r="E123" i="2" s="1"/>
  <c r="E116" i="2"/>
  <c r="E115" i="2" s="1"/>
  <c r="E98" i="2"/>
  <c r="E88" i="2"/>
  <c r="E81" i="2"/>
  <c r="E76" i="2"/>
  <c r="E67" i="2"/>
  <c r="E65" i="2"/>
  <c r="E63" i="2"/>
  <c r="F161" i="2"/>
  <c r="F159" i="2"/>
  <c r="F158" i="2" s="1"/>
  <c r="F148" i="2"/>
  <c r="F141" i="2"/>
  <c r="F139" i="2"/>
  <c r="F133" i="2"/>
  <c r="F131" i="2"/>
  <c r="F124" i="2"/>
  <c r="F123" i="2" s="1"/>
  <c r="F116" i="2"/>
  <c r="F115" i="2" s="1"/>
  <c r="F98" i="2"/>
  <c r="F88" i="2"/>
  <c r="F81" i="2"/>
  <c r="F76" i="2"/>
  <c r="F67" i="2"/>
  <c r="F65" i="2"/>
  <c r="F63" i="2"/>
  <c r="F41" i="2"/>
  <c r="F40" i="2" s="1"/>
  <c r="F36" i="2"/>
  <c r="F35" i="2" s="1"/>
  <c r="F39" i="2" s="1"/>
  <c r="F30" i="2"/>
  <c r="F27" i="2"/>
  <c r="F22" i="2"/>
  <c r="F21" i="2" s="1"/>
  <c r="F18" i="2"/>
  <c r="F17" i="2" s="1"/>
  <c r="F13" i="2"/>
  <c r="F12" i="2" s="1"/>
  <c r="H12" i="1"/>
  <c r="H9" i="1"/>
  <c r="H15" i="1" s="1"/>
  <c r="F138" i="2" l="1"/>
  <c r="F137" i="2" s="1"/>
  <c r="F130" i="2"/>
  <c r="E75" i="2"/>
  <c r="E138" i="2"/>
  <c r="E137" i="2" s="1"/>
  <c r="F26" i="2"/>
  <c r="F62" i="2"/>
  <c r="E62" i="2"/>
  <c r="F75" i="2"/>
  <c r="F61" i="2" s="1"/>
  <c r="F162" i="2" s="1"/>
  <c r="E61" i="2"/>
  <c r="F16" i="2"/>
  <c r="F11" i="2"/>
  <c r="F50" i="2" l="1"/>
  <c r="F52" i="2"/>
  <c r="E162" i="2"/>
  <c r="G12" i="1"/>
  <c r="G9" i="1"/>
  <c r="E38" i="2"/>
  <c r="E37" i="2" s="1"/>
  <c r="E32" i="2"/>
  <c r="E29" i="2"/>
  <c r="E28" i="2" s="1"/>
  <c r="E24" i="2"/>
  <c r="E23" i="2" s="1"/>
  <c r="E19" i="2"/>
  <c r="E17" i="2"/>
  <c r="E13" i="2"/>
  <c r="B80" i="3"/>
  <c r="B79" i="3"/>
  <c r="B81" i="3" s="1"/>
  <c r="B69" i="3"/>
  <c r="B65" i="3"/>
  <c r="B61" i="3"/>
  <c r="B57" i="3"/>
  <c r="B47" i="3"/>
  <c r="B49" i="3" s="1"/>
  <c r="B52" i="3" s="1"/>
  <c r="B40" i="3"/>
  <c r="B42" i="3" s="1"/>
  <c r="B38" i="3"/>
  <c r="B29" i="3"/>
  <c r="B31" i="3" s="1"/>
  <c r="B33" i="3" s="1"/>
  <c r="B19" i="3"/>
  <c r="B21" i="3" s="1"/>
  <c r="B17" i="3"/>
  <c r="C27" i="4"/>
  <c r="C25" i="4"/>
  <c r="C23" i="4"/>
  <c r="C21" i="4"/>
  <c r="C19" i="4"/>
  <c r="C18" i="4"/>
  <c r="C13" i="4"/>
  <c r="C12" i="4"/>
  <c r="C11" i="4" s="1"/>
  <c r="E12" i="2" l="1"/>
  <c r="E11" i="2"/>
  <c r="E52" i="2" s="1"/>
  <c r="E653" i="5"/>
  <c r="E652" i="5" s="1"/>
  <c r="E651" i="5" s="1"/>
  <c r="E646" i="5" s="1"/>
  <c r="E645" i="5" s="1"/>
  <c r="E640" i="5"/>
  <c r="E637" i="5"/>
  <c r="E636" i="5" s="1"/>
  <c r="E635" i="5" s="1"/>
  <c r="E634" i="5" s="1"/>
  <c r="E574" i="5"/>
  <c r="E573" i="5" s="1"/>
  <c r="E558" i="5"/>
  <c r="E556" i="5"/>
  <c r="E554" i="5"/>
  <c r="E552" i="5"/>
  <c r="E551" i="5"/>
  <c r="E542" i="5"/>
  <c r="E524" i="5"/>
  <c r="E523" i="5" s="1"/>
  <c r="E522" i="5" s="1"/>
  <c r="E521" i="5" s="1"/>
  <c r="E462" i="5" s="1"/>
  <c r="E452" i="5"/>
  <c r="E451" i="5" s="1"/>
  <c r="E447" i="5"/>
  <c r="E443" i="5"/>
  <c r="E439" i="5"/>
  <c r="E436" i="5"/>
  <c r="E434" i="5"/>
  <c r="E432" i="5"/>
  <c r="E413" i="5"/>
  <c r="E407" i="5"/>
  <c r="E405" i="5"/>
  <c r="E404" i="5" s="1"/>
  <c r="E403" i="5" s="1"/>
  <c r="E402" i="5" s="1"/>
  <c r="E401" i="5"/>
  <c r="E397" i="5" s="1"/>
  <c r="E360" i="5"/>
  <c r="E357" i="5"/>
  <c r="E352" i="5"/>
  <c r="E349" i="5" s="1"/>
  <c r="E348" i="5" s="1"/>
  <c r="E347" i="5" s="1"/>
  <c r="E323" i="5"/>
  <c r="E312" i="5"/>
  <c r="E307" i="5"/>
  <c r="E300" i="5"/>
  <c r="E296" i="5"/>
  <c r="E288" i="5"/>
  <c r="E279" i="5"/>
  <c r="E278" i="5" s="1"/>
  <c r="E268" i="5"/>
  <c r="E267" i="5" s="1"/>
  <c r="E257" i="5"/>
  <c r="E256" i="5" s="1"/>
  <c r="E255" i="5" s="1"/>
  <c r="E254" i="5" s="1"/>
  <c r="E253" i="5" s="1"/>
  <c r="E249" i="5"/>
  <c r="E248" i="5" s="1"/>
  <c r="E247" i="5" s="1"/>
  <c r="E241" i="5"/>
  <c r="E240" i="5" s="1"/>
  <c r="E239" i="5" s="1"/>
  <c r="E238" i="5" s="1"/>
  <c r="E237" i="5" s="1"/>
  <c r="E236" i="5" s="1"/>
  <c r="E234" i="5"/>
  <c r="E233" i="5" s="1"/>
  <c r="E232" i="5" s="1"/>
  <c r="E231" i="5" s="1"/>
  <c r="E230" i="5" s="1"/>
  <c r="E228" i="5"/>
  <c r="E227" i="5" s="1"/>
  <c r="E226" i="5" s="1"/>
  <c r="E225" i="5" s="1"/>
  <c r="E224" i="5" s="1"/>
  <c r="E219" i="5"/>
  <c r="E218" i="5" s="1"/>
  <c r="E217" i="5" s="1"/>
  <c r="E216" i="5" s="1"/>
  <c r="E215" i="5" s="1"/>
  <c r="E209" i="5"/>
  <c r="E208" i="5" s="1"/>
  <c r="E206" i="5"/>
  <c r="E204" i="5"/>
  <c r="E202" i="5"/>
  <c r="E195" i="5"/>
  <c r="E194" i="5" s="1"/>
  <c r="E192" i="5"/>
  <c r="E190" i="5"/>
  <c r="E188" i="5"/>
  <c r="E187" i="5" s="1"/>
  <c r="E186" i="5" s="1"/>
  <c r="E185" i="5" s="1"/>
  <c r="E180" i="5"/>
  <c r="E179" i="5" s="1"/>
  <c r="E177" i="5"/>
  <c r="E175" i="5"/>
  <c r="E173" i="5"/>
  <c r="E166" i="5"/>
  <c r="E165" i="5" s="1"/>
  <c r="E163" i="5"/>
  <c r="E161" i="5"/>
  <c r="E159" i="5"/>
  <c r="E109" i="5"/>
  <c r="E108" i="5" s="1"/>
  <c r="E107" i="5" s="1"/>
  <c r="E103" i="5"/>
  <c r="E102" i="5" s="1"/>
  <c r="E101" i="5" s="1"/>
  <c r="E97" i="5"/>
  <c r="E96" i="5" s="1"/>
  <c r="E95" i="5" s="1"/>
  <c r="E91" i="5"/>
  <c r="E90" i="5" s="1"/>
  <c r="E89" i="5" s="1"/>
  <c r="E85" i="5"/>
  <c r="E84" i="5" s="1"/>
  <c r="E83" i="5" s="1"/>
  <c r="E77" i="5"/>
  <c r="E76" i="5" s="1"/>
  <c r="E50" i="5"/>
  <c r="E48" i="5"/>
  <c r="E47" i="5" s="1"/>
  <c r="E46" i="5" s="1"/>
  <c r="E45" i="5" s="1"/>
  <c r="E44" i="5" s="1"/>
  <c r="E42" i="5"/>
  <c r="E41" i="5" s="1"/>
  <c r="E35" i="5"/>
  <c r="E26" i="5"/>
  <c r="E20" i="5"/>
  <c r="E14" i="5" s="1"/>
  <c r="E184" i="5" l="1"/>
  <c r="E201" i="5"/>
  <c r="E200" i="5" s="1"/>
  <c r="E199" i="5" s="1"/>
  <c r="E295" i="5"/>
  <c r="E287" i="5" s="1"/>
  <c r="E286" i="5" s="1"/>
  <c r="E285" i="5" s="1"/>
  <c r="E158" i="5"/>
  <c r="E157" i="5" s="1"/>
  <c r="E156" i="5" s="1"/>
  <c r="E172" i="5"/>
  <c r="E431" i="5"/>
  <c r="E438" i="5"/>
  <c r="E245" i="5"/>
  <c r="E246" i="5"/>
  <c r="E252" i="5"/>
  <c r="E251" i="5"/>
  <c r="E13" i="5"/>
  <c r="E12" i="5" s="1"/>
  <c r="E11" i="5" s="1"/>
  <c r="E10" i="5" s="1"/>
  <c r="E9" i="5" s="1"/>
  <c r="E171" i="5"/>
  <c r="E170" i="5" s="1"/>
  <c r="E214" i="5"/>
  <c r="E213" i="5" s="1"/>
  <c r="E260" i="5"/>
  <c r="E259" i="5" s="1"/>
  <c r="E550" i="5"/>
  <c r="E549" i="5" s="1"/>
  <c r="E526" i="5" s="1"/>
  <c r="J28" i="4"/>
  <c r="E28" i="4"/>
  <c r="H27" i="4"/>
  <c r="J27" i="4" s="1"/>
  <c r="E27" i="4"/>
  <c r="D27" i="4"/>
  <c r="B27" i="4"/>
  <c r="E26" i="4"/>
  <c r="H25" i="4"/>
  <c r="E25" i="4"/>
  <c r="D25" i="4"/>
  <c r="B25" i="4"/>
  <c r="J24" i="4"/>
  <c r="E24" i="4"/>
  <c r="H23" i="4"/>
  <c r="J23" i="4"/>
  <c r="E23" i="4"/>
  <c r="D23" i="4"/>
  <c r="B23" i="4"/>
  <c r="J22" i="4"/>
  <c r="E22" i="4"/>
  <c r="H21" i="4"/>
  <c r="J21" i="4" s="1"/>
  <c r="D21" i="4"/>
  <c r="E21" i="4" s="1"/>
  <c r="E18" i="4" s="1"/>
  <c r="E11" i="4" s="1"/>
  <c r="B21" i="4"/>
  <c r="J20" i="4"/>
  <c r="E20" i="4"/>
  <c r="H19" i="4"/>
  <c r="J19" i="4" s="1"/>
  <c r="E19" i="4"/>
  <c r="D19" i="4"/>
  <c r="B19" i="4"/>
  <c r="H18" i="4"/>
  <c r="J18" i="4" s="1"/>
  <c r="D18" i="4"/>
  <c r="B18" i="4"/>
  <c r="B16" i="4"/>
  <c r="B15" i="4"/>
  <c r="I14" i="4"/>
  <c r="E14" i="4"/>
  <c r="H13" i="4"/>
  <c r="I13" i="4" s="1"/>
  <c r="E13" i="4"/>
  <c r="D13" i="4"/>
  <c r="B13" i="4"/>
  <c r="H12" i="4"/>
  <c r="E12" i="4"/>
  <c r="D12" i="4"/>
  <c r="I12" i="4"/>
  <c r="B12" i="4"/>
  <c r="H11" i="4"/>
  <c r="J11" i="4" s="1"/>
  <c r="D11" i="4"/>
  <c r="I11" i="4"/>
  <c r="B11" i="4"/>
  <c r="E80" i="3"/>
  <c r="D80" i="3"/>
  <c r="H80" i="3" s="1"/>
  <c r="E79" i="3"/>
  <c r="D81" i="3"/>
  <c r="C78" i="3"/>
  <c r="D69" i="3"/>
  <c r="D65" i="3"/>
  <c r="D61" i="3"/>
  <c r="D57" i="3"/>
  <c r="H56" i="3"/>
  <c r="E56" i="3"/>
  <c r="H55" i="3"/>
  <c r="E55" i="3"/>
  <c r="E50" i="3"/>
  <c r="D47" i="3"/>
  <c r="E47" i="3" s="1"/>
  <c r="H46" i="3"/>
  <c r="E46" i="3"/>
  <c r="H45" i="3"/>
  <c r="E45" i="3"/>
  <c r="D38" i="3"/>
  <c r="D40" i="3" s="1"/>
  <c r="H37" i="3"/>
  <c r="E37" i="3"/>
  <c r="H36" i="3"/>
  <c r="E36" i="3"/>
  <c r="D29" i="3"/>
  <c r="E29" i="3" s="1"/>
  <c r="H28" i="3"/>
  <c r="E28" i="3"/>
  <c r="H27" i="3"/>
  <c r="E27" i="3"/>
  <c r="D17" i="3"/>
  <c r="D19" i="3" s="1"/>
  <c r="D21" i="3" s="1"/>
  <c r="H16" i="3"/>
  <c r="E16" i="3"/>
  <c r="H15" i="3"/>
  <c r="E15" i="3"/>
  <c r="E155" i="5" l="1"/>
  <c r="E53" i="5" s="1"/>
  <c r="E430" i="5"/>
  <c r="E429" i="5" s="1"/>
  <c r="E418" i="5" s="1"/>
  <c r="E284" i="5" s="1"/>
  <c r="E52" i="5"/>
  <c r="E243" i="5"/>
  <c r="E244" i="5"/>
  <c r="D42" i="3"/>
  <c r="H42" i="3" s="1"/>
  <c r="H40" i="3"/>
  <c r="D31" i="3"/>
  <c r="D49" i="3"/>
  <c r="H79" i="3"/>
  <c r="E8" i="5" l="1"/>
  <c r="D52" i="3"/>
  <c r="H49" i="3"/>
  <c r="E31" i="3"/>
  <c r="D33" i="3"/>
  <c r="E33" i="3" s="1"/>
  <c r="E52" i="3" l="1"/>
  <c r="J654" i="5" l="1"/>
  <c r="H653" i="5"/>
  <c r="J653" i="5" s="1"/>
  <c r="J650" i="5"/>
  <c r="J649" i="5"/>
  <c r="J644" i="5"/>
  <c r="J643" i="5"/>
  <c r="H640" i="5"/>
  <c r="H637" i="5" s="1"/>
  <c r="H636" i="5" s="1"/>
  <c r="J620" i="5"/>
  <c r="J619" i="5"/>
  <c r="J618" i="5"/>
  <c r="J615" i="5"/>
  <c r="J603" i="5"/>
  <c r="J602" i="5"/>
  <c r="J598" i="5"/>
  <c r="J581" i="5"/>
  <c r="J580" i="5"/>
  <c r="J575" i="5"/>
  <c r="J574" i="5"/>
  <c r="J572" i="5"/>
  <c r="I572" i="5"/>
  <c r="J571" i="5"/>
  <c r="I571" i="5"/>
  <c r="J570" i="5"/>
  <c r="J569" i="5"/>
  <c r="J568" i="5"/>
  <c r="J567" i="5"/>
  <c r="I566" i="5"/>
  <c r="I565" i="5"/>
  <c r="I561" i="5"/>
  <c r="J559" i="5"/>
  <c r="J558" i="5"/>
  <c r="J557" i="5"/>
  <c r="I557" i="5"/>
  <c r="H556" i="5"/>
  <c r="J556" i="5" s="1"/>
  <c r="J555" i="5"/>
  <c r="I555" i="5"/>
  <c r="H554" i="5"/>
  <c r="J554" i="5" s="1"/>
  <c r="J553" i="5"/>
  <c r="I553" i="5"/>
  <c r="H552" i="5"/>
  <c r="I552" i="5" s="1"/>
  <c r="J535" i="5"/>
  <c r="J533" i="5"/>
  <c r="J529" i="5"/>
  <c r="J528" i="5"/>
  <c r="J527" i="5"/>
  <c r="H524" i="5"/>
  <c r="H523" i="5" s="1"/>
  <c r="H522" i="5" s="1"/>
  <c r="H521" i="5" s="1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1" i="5"/>
  <c r="J490" i="5"/>
  <c r="J489" i="5"/>
  <c r="J488" i="5"/>
  <c r="I484" i="5"/>
  <c r="I483" i="5"/>
  <c r="I482" i="5"/>
  <c r="I481" i="5"/>
  <c r="J479" i="5"/>
  <c r="I478" i="5"/>
  <c r="J476" i="5"/>
  <c r="I476" i="5"/>
  <c r="J474" i="5"/>
  <c r="J473" i="5"/>
  <c r="I471" i="5"/>
  <c r="I470" i="5"/>
  <c r="J469" i="5"/>
  <c r="I469" i="5"/>
  <c r="I468" i="5"/>
  <c r="I467" i="5"/>
  <c r="I466" i="5"/>
  <c r="J465" i="5"/>
  <c r="I465" i="5"/>
  <c r="J464" i="5"/>
  <c r="I464" i="5"/>
  <c r="I463" i="5"/>
  <c r="J456" i="5"/>
  <c r="J455" i="5"/>
  <c r="J454" i="5"/>
  <c r="I453" i="5"/>
  <c r="H452" i="5"/>
  <c r="I452" i="5" s="1"/>
  <c r="I450" i="5"/>
  <c r="I449" i="5"/>
  <c r="I448" i="5"/>
  <c r="I447" i="5"/>
  <c r="I444" i="5"/>
  <c r="I443" i="5"/>
  <c r="J441" i="5"/>
  <c r="I441" i="5"/>
  <c r="H439" i="5"/>
  <c r="I439" i="5" s="1"/>
  <c r="J437" i="5"/>
  <c r="I437" i="5"/>
  <c r="H436" i="5"/>
  <c r="I436" i="5" s="1"/>
  <c r="J435" i="5"/>
  <c r="I435" i="5"/>
  <c r="H434" i="5"/>
  <c r="J434" i="5" s="1"/>
  <c r="J433" i="5"/>
  <c r="I433" i="5"/>
  <c r="H432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J419" i="5"/>
  <c r="I419" i="5"/>
  <c r="J389" i="5"/>
  <c r="J386" i="5"/>
  <c r="J383" i="5"/>
  <c r="J382" i="5"/>
  <c r="J374" i="5"/>
  <c r="H360" i="5"/>
  <c r="H357" i="5"/>
  <c r="H352" i="5"/>
  <c r="H348" i="5" s="1"/>
  <c r="J332" i="5"/>
  <c r="J330" i="5"/>
  <c r="J325" i="5"/>
  <c r="J324" i="5"/>
  <c r="H323" i="5"/>
  <c r="J322" i="5"/>
  <c r="J321" i="5"/>
  <c r="J320" i="5"/>
  <c r="J319" i="5"/>
  <c r="J314" i="5"/>
  <c r="I314" i="5"/>
  <c r="H312" i="5"/>
  <c r="J312" i="5" s="1"/>
  <c r="I311" i="5"/>
  <c r="I307" i="5"/>
  <c r="J306" i="5"/>
  <c r="I305" i="5"/>
  <c r="J303" i="5"/>
  <c r="I303" i="5"/>
  <c r="H300" i="5"/>
  <c r="I300" i="5" s="1"/>
  <c r="J299" i="5"/>
  <c r="J298" i="5"/>
  <c r="J297" i="5"/>
  <c r="J296" i="5"/>
  <c r="J294" i="5"/>
  <c r="J293" i="5"/>
  <c r="J290" i="5"/>
  <c r="J289" i="5"/>
  <c r="J288" i="5"/>
  <c r="I266" i="5"/>
  <c r="I265" i="5"/>
  <c r="I264" i="5"/>
  <c r="I263" i="5"/>
  <c r="I262" i="5"/>
  <c r="I261" i="5"/>
  <c r="J250" i="5"/>
  <c r="I250" i="5"/>
  <c r="H249" i="5"/>
  <c r="J249" i="5" s="1"/>
  <c r="H209" i="5"/>
  <c r="H208" i="5" s="1"/>
  <c r="H206" i="5"/>
  <c r="H204" i="5"/>
  <c r="H202" i="5"/>
  <c r="H195" i="5"/>
  <c r="H194" i="5" s="1"/>
  <c r="H192" i="5"/>
  <c r="H190" i="5"/>
  <c r="H188" i="5"/>
  <c r="J168" i="5"/>
  <c r="J166" i="5"/>
  <c r="J165" i="5"/>
  <c r="J164" i="5"/>
  <c r="J163" i="5"/>
  <c r="J162" i="5"/>
  <c r="J161" i="5"/>
  <c r="J160" i="5"/>
  <c r="J159" i="5"/>
  <c r="J154" i="5"/>
  <c r="I154" i="5"/>
  <c r="J152" i="5"/>
  <c r="I152" i="5"/>
  <c r="J151" i="5"/>
  <c r="I151" i="5"/>
  <c r="J150" i="5"/>
  <c r="I150" i="5"/>
  <c r="J149" i="5"/>
  <c r="I149" i="5"/>
  <c r="J148" i="5"/>
  <c r="J147" i="5"/>
  <c r="J146" i="5"/>
  <c r="I146" i="5"/>
  <c r="J145" i="5"/>
  <c r="I145" i="5"/>
  <c r="J144" i="5"/>
  <c r="I144" i="5"/>
  <c r="J143" i="5"/>
  <c r="I143" i="5"/>
  <c r="J142" i="5"/>
  <c r="I142" i="5"/>
  <c r="J141" i="5"/>
  <c r="I141" i="5"/>
  <c r="J140" i="5"/>
  <c r="I140" i="5"/>
  <c r="J139" i="5"/>
  <c r="I139" i="5"/>
  <c r="J138" i="5"/>
  <c r="I138" i="5"/>
  <c r="J137" i="5"/>
  <c r="I137" i="5"/>
  <c r="J136" i="5"/>
  <c r="I136" i="5"/>
  <c r="J135" i="5"/>
  <c r="I135" i="5"/>
  <c r="J134" i="5"/>
  <c r="I134" i="5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J126" i="5"/>
  <c r="I126" i="5"/>
  <c r="J125" i="5"/>
  <c r="I125" i="5"/>
  <c r="J124" i="5"/>
  <c r="I124" i="5"/>
  <c r="J123" i="5"/>
  <c r="I123" i="5"/>
  <c r="J122" i="5"/>
  <c r="I122" i="5"/>
  <c r="J121" i="5"/>
  <c r="I121" i="5"/>
  <c r="J120" i="5"/>
  <c r="I120" i="5"/>
  <c r="J119" i="5"/>
  <c r="I119" i="5"/>
  <c r="J118" i="5"/>
  <c r="I118" i="5"/>
  <c r="J117" i="5"/>
  <c r="I117" i="5"/>
  <c r="J116" i="5"/>
  <c r="I116" i="5"/>
  <c r="J115" i="5"/>
  <c r="I115" i="5"/>
  <c r="J114" i="5"/>
  <c r="I114" i="5"/>
  <c r="J113" i="5"/>
  <c r="I113" i="5"/>
  <c r="J112" i="5"/>
  <c r="I112" i="5"/>
  <c r="J111" i="5"/>
  <c r="I111" i="5"/>
  <c r="J110" i="5"/>
  <c r="I110" i="5"/>
  <c r="J106" i="5"/>
  <c r="I106" i="5"/>
  <c r="J105" i="5"/>
  <c r="I105" i="5"/>
  <c r="J104" i="5"/>
  <c r="I104" i="5"/>
  <c r="I103" i="5"/>
  <c r="J82" i="5"/>
  <c r="J81" i="5"/>
  <c r="J80" i="5"/>
  <c r="J79" i="5"/>
  <c r="H77" i="5"/>
  <c r="H76" i="5"/>
  <c r="J51" i="5"/>
  <c r="I51" i="5"/>
  <c r="H50" i="5"/>
  <c r="I50" i="5" s="1"/>
  <c r="J49" i="5"/>
  <c r="I49" i="5"/>
  <c r="I48" i="5"/>
  <c r="H48" i="5"/>
  <c r="J48" i="5" s="1"/>
  <c r="H47" i="5"/>
  <c r="I47" i="5" s="1"/>
  <c r="J43" i="5"/>
  <c r="I43" i="5"/>
  <c r="H42" i="5"/>
  <c r="I42" i="5" s="1"/>
  <c r="J40" i="5"/>
  <c r="I40" i="5"/>
  <c r="J39" i="5"/>
  <c r="I39" i="5"/>
  <c r="J38" i="5"/>
  <c r="I38" i="5"/>
  <c r="I37" i="5"/>
  <c r="H35" i="5"/>
  <c r="J35" i="5" s="1"/>
  <c r="J34" i="5"/>
  <c r="I34" i="5"/>
  <c r="J33" i="5"/>
  <c r="I33" i="5"/>
  <c r="J32" i="5"/>
  <c r="J31" i="5"/>
  <c r="I31" i="5"/>
  <c r="I30" i="5"/>
  <c r="J29" i="5"/>
  <c r="I29" i="5"/>
  <c r="I28" i="5"/>
  <c r="J27" i="5"/>
  <c r="I27" i="5"/>
  <c r="H26" i="5"/>
  <c r="J26" i="5" s="1"/>
  <c r="J25" i="5"/>
  <c r="J24" i="5"/>
  <c r="I24" i="5"/>
  <c r="J23" i="5"/>
  <c r="I23" i="5"/>
  <c r="J21" i="5"/>
  <c r="I21" i="5"/>
  <c r="H20" i="5"/>
  <c r="J20" i="5" s="1"/>
  <c r="J19" i="5"/>
  <c r="I19" i="5"/>
  <c r="J17" i="5"/>
  <c r="I17" i="5"/>
  <c r="J16" i="5"/>
  <c r="I16" i="5"/>
  <c r="H15" i="5"/>
  <c r="I15" i="5" s="1"/>
  <c r="I161" i="2"/>
  <c r="H159" i="2"/>
  <c r="H158" i="2" s="1"/>
  <c r="J157" i="2"/>
  <c r="I157" i="2"/>
  <c r="J156" i="2"/>
  <c r="I156" i="2"/>
  <c r="J155" i="2"/>
  <c r="I155" i="2"/>
  <c r="J154" i="2"/>
  <c r="I154" i="2"/>
  <c r="J153" i="2"/>
  <c r="I153" i="2"/>
  <c r="J152" i="2"/>
  <c r="I152" i="2"/>
  <c r="J151" i="2"/>
  <c r="I151" i="2"/>
  <c r="J150" i="2"/>
  <c r="I150" i="2"/>
  <c r="J149" i="2"/>
  <c r="J148" i="2"/>
  <c r="J147" i="2"/>
  <c r="J142" i="2"/>
  <c r="J141" i="2"/>
  <c r="I140" i="2"/>
  <c r="I139" i="2"/>
  <c r="J135" i="2"/>
  <c r="I135" i="2"/>
  <c r="J129" i="2"/>
  <c r="I129" i="2"/>
  <c r="J128" i="2"/>
  <c r="I128" i="2"/>
  <c r="I127" i="2"/>
  <c r="J126" i="2"/>
  <c r="J125" i="2"/>
  <c r="H124" i="2"/>
  <c r="J124" i="2" s="1"/>
  <c r="J122" i="2"/>
  <c r="I122" i="2"/>
  <c r="J121" i="2"/>
  <c r="I121" i="2"/>
  <c r="J120" i="2"/>
  <c r="I120" i="2"/>
  <c r="J119" i="2"/>
  <c r="I119" i="2"/>
  <c r="I118" i="2"/>
  <c r="J117" i="2"/>
  <c r="I117" i="2"/>
  <c r="H116" i="2"/>
  <c r="J116" i="2" s="1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I104" i="2"/>
  <c r="J103" i="2"/>
  <c r="I103" i="2"/>
  <c r="J102" i="2"/>
  <c r="I102" i="2"/>
  <c r="I101" i="2"/>
  <c r="J99" i="2"/>
  <c r="H98" i="2"/>
  <c r="I98" i="2" s="1"/>
  <c r="J97" i="2"/>
  <c r="I97" i="2"/>
  <c r="J96" i="2"/>
  <c r="I96" i="2"/>
  <c r="J95" i="2"/>
  <c r="I95" i="2"/>
  <c r="J94" i="2"/>
  <c r="I94" i="2"/>
  <c r="I93" i="2"/>
  <c r="J92" i="2"/>
  <c r="I92" i="2"/>
  <c r="I91" i="2"/>
  <c r="J90" i="2"/>
  <c r="I90" i="2"/>
  <c r="J89" i="2"/>
  <c r="I89" i="2"/>
  <c r="H88" i="2"/>
  <c r="J88" i="2" s="1"/>
  <c r="J87" i="2"/>
  <c r="J86" i="2"/>
  <c r="I86" i="2"/>
  <c r="J85" i="2"/>
  <c r="J84" i="2"/>
  <c r="I84" i="2"/>
  <c r="J83" i="2"/>
  <c r="I83" i="2"/>
  <c r="J82" i="2"/>
  <c r="I82" i="2"/>
  <c r="H81" i="2"/>
  <c r="J81" i="2" s="1"/>
  <c r="J80" i="2"/>
  <c r="I80" i="2"/>
  <c r="J79" i="2"/>
  <c r="I79" i="2"/>
  <c r="J78" i="2"/>
  <c r="I78" i="2"/>
  <c r="J77" i="2"/>
  <c r="I77" i="2"/>
  <c r="H76" i="2"/>
  <c r="J76" i="2" s="1"/>
  <c r="J74" i="2"/>
  <c r="I74" i="2"/>
  <c r="J73" i="2"/>
  <c r="I73" i="2"/>
  <c r="J72" i="2"/>
  <c r="I72" i="2"/>
  <c r="J71" i="2"/>
  <c r="I71" i="2"/>
  <c r="J70" i="2"/>
  <c r="I70" i="2"/>
  <c r="J68" i="2"/>
  <c r="I68" i="2"/>
  <c r="H67" i="2"/>
  <c r="J67" i="2" s="1"/>
  <c r="J66" i="2"/>
  <c r="I66" i="2"/>
  <c r="H65" i="2"/>
  <c r="J65" i="2" s="1"/>
  <c r="J64" i="2"/>
  <c r="I64" i="2"/>
  <c r="H63" i="2"/>
  <c r="J63" i="2" s="1"/>
  <c r="J51" i="2"/>
  <c r="I51" i="2"/>
  <c r="J50" i="2"/>
  <c r="I50" i="2"/>
  <c r="J49" i="2"/>
  <c r="I49" i="2"/>
  <c r="J48" i="2"/>
  <c r="I48" i="2"/>
  <c r="J47" i="2"/>
  <c r="I47" i="2"/>
  <c r="J41" i="2"/>
  <c r="I40" i="2"/>
  <c r="J39" i="2"/>
  <c r="I39" i="2"/>
  <c r="H38" i="2"/>
  <c r="I38" i="2" s="1"/>
  <c r="H37" i="2"/>
  <c r="J37" i="2" s="1"/>
  <c r="I41" i="2"/>
  <c r="J36" i="2"/>
  <c r="I36" i="2"/>
  <c r="J35" i="2"/>
  <c r="I35" i="2"/>
  <c r="J33" i="2"/>
  <c r="H32" i="2"/>
  <c r="J32" i="2" s="1"/>
  <c r="J31" i="2"/>
  <c r="I31" i="2"/>
  <c r="H29" i="2"/>
  <c r="J27" i="2"/>
  <c r="I27" i="2"/>
  <c r="J26" i="2"/>
  <c r="I26" i="2"/>
  <c r="J25" i="2"/>
  <c r="I25" i="2"/>
  <c r="H24" i="2"/>
  <c r="J24" i="2" s="1"/>
  <c r="J22" i="2"/>
  <c r="I22" i="2"/>
  <c r="H19" i="2"/>
  <c r="H17" i="2"/>
  <c r="I16" i="2"/>
  <c r="J15" i="2"/>
  <c r="J14" i="2"/>
  <c r="I14" i="2"/>
  <c r="H13" i="2"/>
  <c r="I13" i="2" s="1"/>
  <c r="J16" i="2"/>
  <c r="L14" i="1"/>
  <c r="K14" i="1"/>
  <c r="L13" i="1"/>
  <c r="K13" i="1"/>
  <c r="J12" i="1"/>
  <c r="L12" i="1" s="1"/>
  <c r="L10" i="1"/>
  <c r="K10" i="1"/>
  <c r="J9" i="1"/>
  <c r="L9" i="1" s="1"/>
  <c r="H75" i="2" l="1"/>
  <c r="J75" i="2" s="1"/>
  <c r="H115" i="2"/>
  <c r="J115" i="2" s="1"/>
  <c r="I116" i="2"/>
  <c r="J29" i="2"/>
  <c r="H28" i="2"/>
  <c r="H62" i="2"/>
  <c r="J62" i="2" s="1"/>
  <c r="I63" i="2"/>
  <c r="J138" i="2"/>
  <c r="I432" i="5"/>
  <c r="H431" i="5"/>
  <c r="H430" i="5" s="1"/>
  <c r="H429" i="5" s="1"/>
  <c r="H418" i="5" s="1"/>
  <c r="H284" i="5" s="1"/>
  <c r="H8" i="5" s="1"/>
  <c r="I312" i="5"/>
  <c r="I434" i="5"/>
  <c r="I554" i="5"/>
  <c r="I556" i="5"/>
  <c r="I558" i="5"/>
  <c r="H201" i="5"/>
  <c r="H200" i="5" s="1"/>
  <c r="H199" i="5" s="1"/>
  <c r="H187" i="5"/>
  <c r="H186" i="5" s="1"/>
  <c r="H185" i="5" s="1"/>
  <c r="J158" i="5"/>
  <c r="J295" i="5"/>
  <c r="J573" i="5"/>
  <c r="I28" i="2"/>
  <c r="H23" i="2"/>
  <c r="I23" i="2" s="1"/>
  <c r="H12" i="2"/>
  <c r="K12" i="1"/>
  <c r="I239" i="5"/>
  <c r="H14" i="5"/>
  <c r="I14" i="5" s="1"/>
  <c r="H248" i="5"/>
  <c r="J248" i="5" s="1"/>
  <c r="I249" i="5"/>
  <c r="J15" i="5"/>
  <c r="I20" i="5"/>
  <c r="I26" i="5"/>
  <c r="I35" i="5"/>
  <c r="J42" i="5"/>
  <c r="J47" i="5"/>
  <c r="J50" i="5"/>
  <c r="I108" i="5"/>
  <c r="H41" i="5"/>
  <c r="H46" i="5"/>
  <c r="I102" i="5"/>
  <c r="J103" i="5"/>
  <c r="I107" i="5"/>
  <c r="J107" i="5"/>
  <c r="I109" i="5"/>
  <c r="H247" i="5"/>
  <c r="J300" i="5"/>
  <c r="I462" i="5"/>
  <c r="J462" i="5"/>
  <c r="H635" i="5"/>
  <c r="J432" i="5"/>
  <c r="J436" i="5"/>
  <c r="J439" i="5"/>
  <c r="J463" i="5"/>
  <c r="J552" i="5"/>
  <c r="H652" i="5"/>
  <c r="H451" i="5"/>
  <c r="I451" i="5" s="1"/>
  <c r="J161" i="2"/>
  <c r="J13" i="2"/>
  <c r="I24" i="2"/>
  <c r="I29" i="2"/>
  <c r="I37" i="2"/>
  <c r="J38" i="2"/>
  <c r="I65" i="2"/>
  <c r="I81" i="2"/>
  <c r="I88" i="2"/>
  <c r="J98" i="2"/>
  <c r="H123" i="2"/>
  <c r="J123" i="2" s="1"/>
  <c r="K9" i="1"/>
  <c r="I115" i="2" l="1"/>
  <c r="J23" i="2"/>
  <c r="H11" i="2"/>
  <c r="I138" i="2"/>
  <c r="I12" i="2"/>
  <c r="I295" i="5"/>
  <c r="J287" i="5"/>
  <c r="H184" i="5"/>
  <c r="J14" i="5"/>
  <c r="I248" i="5"/>
  <c r="J28" i="2"/>
  <c r="J12" i="2"/>
  <c r="J597" i="5"/>
  <c r="J596" i="5"/>
  <c r="J101" i="5"/>
  <c r="I101" i="5"/>
  <c r="I238" i="5"/>
  <c r="J102" i="5"/>
  <c r="J614" i="5"/>
  <c r="J579" i="5"/>
  <c r="J157" i="5"/>
  <c r="J369" i="5"/>
  <c r="J370" i="5"/>
  <c r="J108" i="5"/>
  <c r="J46" i="5"/>
  <c r="I46" i="5"/>
  <c r="H45" i="5"/>
  <c r="J323" i="5"/>
  <c r="J551" i="5"/>
  <c r="I551" i="5"/>
  <c r="J438" i="5"/>
  <c r="I438" i="5"/>
  <c r="J648" i="5"/>
  <c r="I570" i="5"/>
  <c r="J431" i="5"/>
  <c r="I431" i="5"/>
  <c r="J652" i="5"/>
  <c r="H651" i="5"/>
  <c r="J642" i="5"/>
  <c r="H634" i="5"/>
  <c r="I259" i="5"/>
  <c r="I247" i="5"/>
  <c r="H245" i="5"/>
  <c r="J247" i="5"/>
  <c r="H246" i="5"/>
  <c r="I246" i="5" s="1"/>
  <c r="I260" i="5"/>
  <c r="J109" i="5"/>
  <c r="J78" i="5"/>
  <c r="J41" i="5"/>
  <c r="I41" i="5"/>
  <c r="H13" i="5"/>
  <c r="I76" i="2"/>
  <c r="I75" i="2"/>
  <c r="I67" i="2"/>
  <c r="I52" i="2" l="1"/>
  <c r="J52" i="2"/>
  <c r="J137" i="2"/>
  <c r="I137" i="2"/>
  <c r="H286" i="5"/>
  <c r="I286" i="5" s="1"/>
  <c r="I287" i="5"/>
  <c r="J11" i="2"/>
  <c r="I11" i="2"/>
  <c r="I237" i="5"/>
  <c r="I285" i="5"/>
  <c r="J156" i="5"/>
  <c r="J578" i="5"/>
  <c r="J613" i="5"/>
  <c r="J612" i="5"/>
  <c r="I13" i="5"/>
  <c r="H12" i="5"/>
  <c r="H11" i="5" s="1"/>
  <c r="J13" i="5"/>
  <c r="I430" i="5"/>
  <c r="J430" i="5"/>
  <c r="I45" i="5"/>
  <c r="H44" i="5"/>
  <c r="J45" i="5"/>
  <c r="J77" i="5"/>
  <c r="J636" i="5"/>
  <c r="J651" i="5"/>
  <c r="H646" i="5"/>
  <c r="H243" i="5"/>
  <c r="H244" i="5"/>
  <c r="I569" i="5"/>
  <c r="J647" i="5"/>
  <c r="I550" i="5"/>
  <c r="J550" i="5"/>
  <c r="I62" i="2"/>
  <c r="H162" i="2"/>
  <c r="I61" i="2"/>
  <c r="J61" i="2"/>
  <c r="J286" i="5" l="1"/>
  <c r="I236" i="5"/>
  <c r="I213" i="5"/>
  <c r="J577" i="5"/>
  <c r="J155" i="5"/>
  <c r="J285" i="5"/>
  <c r="J549" i="5"/>
  <c r="I549" i="5"/>
  <c r="I568" i="5"/>
  <c r="J646" i="5"/>
  <c r="H645" i="5"/>
  <c r="J645" i="5" s="1"/>
  <c r="J429" i="5"/>
  <c r="I429" i="5"/>
  <c r="J12" i="5"/>
  <c r="I12" i="5"/>
  <c r="J634" i="5"/>
  <c r="J635" i="5"/>
  <c r="J76" i="5"/>
  <c r="J44" i="5"/>
  <c r="I44" i="5"/>
  <c r="J162" i="2"/>
  <c r="I162" i="2"/>
  <c r="I53" i="5" l="1"/>
  <c r="I52" i="5"/>
  <c r="J576" i="5"/>
  <c r="I418" i="5"/>
  <c r="J418" i="5"/>
  <c r="J526" i="5"/>
  <c r="I526" i="5"/>
  <c r="I11" i="5"/>
  <c r="J11" i="5"/>
  <c r="I567" i="5"/>
  <c r="J10" i="5" l="1"/>
  <c r="I10" i="5"/>
  <c r="H9" i="5"/>
  <c r="I284" i="5"/>
  <c r="J284" i="5"/>
  <c r="I9" i="5" l="1"/>
  <c r="J9" i="5"/>
  <c r="J8" i="5" l="1"/>
  <c r="I8" i="5"/>
</calcChain>
</file>

<file path=xl/sharedStrings.xml><?xml version="1.0" encoding="utf-8"?>
<sst xmlns="http://schemas.openxmlformats.org/spreadsheetml/2006/main" count="3186" uniqueCount="346">
  <si>
    <t>I. OPĆI DIO</t>
  </si>
  <si>
    <t>SAŽETAK RAČUNA PRIHODA I RASHODA</t>
  </si>
  <si>
    <t>BROJČANA OZNAKA I NAZIV</t>
  </si>
  <si>
    <t>TEKUĆI PLAN 2024.</t>
  </si>
  <si>
    <t>OSTVARENJE/IZVRŠENJE 
2024.</t>
  </si>
  <si>
    <t>INDEKS</t>
  </si>
  <si>
    <t>INDEKS**</t>
  </si>
  <si>
    <t>6=5/2*100</t>
  </si>
  <si>
    <t>7=5/3*100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</si>
  <si>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</si>
  <si>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</si>
  <si>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</si>
  <si>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</si>
  <si>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</si>
  <si>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</si>
  <si>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</si>
  <si>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</si>
  <si>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IZVORNI PLAN ILI REBALANS N.*</t>
  </si>
  <si>
    <t>TEKUĆI PLAN N.*</t>
  </si>
  <si>
    <t xml:space="preserve">OSTVARENJE/IZVRŠENJE 
N. </t>
  </si>
  <si>
    <t>7=5/4*100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</si>
  <si>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</si>
  <si>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</si>
  <si>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</si>
  <si>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</si>
  <si>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VIŠKA/MANJKA U SLJEDEĆE RAZDOBLJE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</si>
  <si>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</si>
  <si>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</si>
  <si>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</si>
  <si>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</si>
  <si>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</si>
  <si>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 RAČUN PRIHODA I RASHODA </t>
  </si>
  <si>
    <t xml:space="preserve">IZVJEŠTAJ O PRIHODIMA I RASHODIMA PREMA EKONOMSKOJ KLASIFIKACIJI </t>
  </si>
  <si>
    <t>Razred</t>
  </si>
  <si>
    <t>Skupina</t>
  </si>
  <si>
    <t>Izvor</t>
  </si>
  <si>
    <t>Naziv prihoda</t>
  </si>
  <si>
    <t>1.</t>
  </si>
  <si>
    <t>3.</t>
  </si>
  <si>
    <t>4.</t>
  </si>
  <si>
    <t>5.</t>
  </si>
  <si>
    <t>PRIHODI POSLOVANJA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</si>
  <si>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</si>
  <si>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</si>
  <si>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</si>
  <si>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</si>
  <si>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5.K.</t>
  </si>
  <si>
    <t>POMOĆI</t>
  </si>
  <si>
    <t xml:space="preserve">Prijenosi između proračunskih korisnika istog proračuna </t>
  </si>
  <si>
    <t xml:space="preserve">Tekući prijenosi između proračunskih korisnika istog proračuna </t>
  </si>
  <si>
    <t>Prihodi od imovine</t>
  </si>
  <si>
    <t>Prihodi od financijske imovine</t>
  </si>
  <si>
    <t>Kamate na oročena sredstva i depozite po viđenju</t>
  </si>
  <si>
    <t>4.L.</t>
  </si>
  <si>
    <t>PRIHODI ZA POSEBNE NAMJENE</t>
  </si>
  <si>
    <t>Prihodi od upravnih i administrativnih pristojbi,pristojbi po posebnim propisima i naknada</t>
  </si>
  <si>
    <t>Prihodi po posebnim propisima</t>
  </si>
  <si>
    <t>Ostali nespomenuti prihodi</t>
  </si>
  <si>
    <t>6.3.</t>
  </si>
  <si>
    <t>DONACIJE</t>
  </si>
  <si>
    <t>Prihodi od prodaje proizvoda i robe te pruženih usluga i prihodi od donacija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</si>
  <si>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</si>
  <si>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</si>
  <si>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</si>
  <si>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</si>
  <si>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</si>
  <si>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</si>
  <si>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3.3.</t>
  </si>
  <si>
    <t>VLASTITI PRIHODI</t>
  </si>
  <si>
    <t>Prihodi iz nadležnog proračuna i od HZZO-a temeljem ugovornih obveza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</si>
  <si>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</si>
  <si>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</si>
  <si>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</si>
  <si>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1.1.</t>
  </si>
  <si>
    <t>OPĆI PRIHODI I PRIMICI</t>
  </si>
  <si>
    <t>VLASTITI IZVORI</t>
  </si>
  <si>
    <t>Rezultat poslovanja</t>
  </si>
  <si>
    <t>Višak/manjak prihoda</t>
  </si>
  <si>
    <t>Višak prihoda</t>
  </si>
  <si>
    <t>Manjak prihoda</t>
  </si>
  <si>
    <t>3.7.</t>
  </si>
  <si>
    <t>VLASTITI PRIHODI - PRENESENI VIŠAK PRIHODA - OŠ</t>
  </si>
  <si>
    <t>4.E.</t>
  </si>
  <si>
    <t>PRIHODI ZA POSEBNE NAMJENE - MANJAK PRIHODA-OŠ</t>
  </si>
  <si>
    <t>4.F.</t>
  </si>
  <si>
    <t>PRIHODI ZA POSEBNE NAMJENE - VIŠAK PRIHODA-OŠ</t>
  </si>
  <si>
    <t>5.D.</t>
  </si>
  <si>
    <t>POMOĆI-VIŠAK PRIHODA-OŠ</t>
  </si>
  <si>
    <t>6.7.</t>
  </si>
  <si>
    <t>DONACIJE - PRENESENI VIŠAK PRIHODA - OŠ</t>
  </si>
  <si>
    <t xml:space="preserve">SVEUKUPNO PRIHODI </t>
  </si>
  <si>
    <t>Naziv rashoda</t>
  </si>
  <si>
    <t xml:space="preserve">RASHODI POSLOVANJA </t>
  </si>
  <si>
    <t>Rashodi za zaposlene</t>
  </si>
  <si>
    <t>Plaće</t>
  </si>
  <si>
    <t>Plaće za redovan rad</t>
  </si>
  <si>
    <t>Ostali rashodi za zaposlene</t>
  </si>
  <si>
    <t>Doprinosi na plaće</t>
  </si>
  <si>
    <t>Doprinosi za obvezno zdravstveno osiguranje</t>
  </si>
  <si>
    <t>Doprinos za obvezno osiguranje u slučaju nezaposlenosti</t>
  </si>
  <si>
    <t>Materijalni rashodi</t>
  </si>
  <si>
    <t>Naknade troškova zaposlenima</t>
  </si>
  <si>
    <t>Službena putovanja</t>
  </si>
  <si>
    <t>Naknade za prijevoz,rad na 
terenu i odvojeni život</t>
  </si>
  <si>
    <t>Stručno usavršavanje zaposlenika</t>
  </si>
  <si>
    <t>Ostale naknade troškova zaposlenima</t>
  </si>
  <si>
    <t>Rashodi za materijal i energiju</t>
  </si>
  <si>
    <t>Uredski materijal</t>
  </si>
  <si>
    <t>Materijal i sirovine</t>
  </si>
  <si>
    <t>Energija</t>
  </si>
  <si>
    <t>Materijal za tekuće i inv.održavanje</t>
  </si>
  <si>
    <t>Sitan inventar i auto gume</t>
  </si>
  <si>
    <t>Službena odjeća i obuća</t>
  </si>
  <si>
    <t>Rashodi za usluge</t>
  </si>
  <si>
    <t>Usluge telefona, pošte i prijevoza</t>
  </si>
  <si>
    <t>Usluge tekućeg i inv.održavanja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</si>
  <si>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</si>
  <si>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</si>
  <si>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</si>
  <si>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</si>
  <si>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</si>
  <si>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</si>
  <si>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</si>
  <si>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</si>
  <si>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</si>
  <si>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</si>
  <si>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</si>
  <si>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</si>
  <si>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</si>
  <si>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</si>
  <si>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</si>
  <si>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</si>
  <si>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</si>
  <si>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</si>
  <si>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 xml:space="preserve">VLASTITI PRIHODI </t>
  </si>
  <si>
    <t>Naknade građanima i kućanstvimana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</si>
  <si>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</si>
  <si>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</si>
  <si>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</si>
  <si>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Naknade građanima i kućanstvima iz EU sredstava</t>
  </si>
  <si>
    <t>Ostali rashodi</t>
  </si>
  <si>
    <t>Tekuće donacije u naravi</t>
  </si>
  <si>
    <t>Kazne, penali i naknade štete</t>
  </si>
  <si>
    <t>Naknade šteta pravnim i fizičkim osobama</t>
  </si>
  <si>
    <t>Rashodi za nabavu nefinancijske imovine</t>
  </si>
  <si>
    <t>Rashodi za nabavu proizvedene dugotrajne imovine</t>
  </si>
  <si>
    <t>Građevinski objekti</t>
  </si>
  <si>
    <t>Poslovni objekt</t>
  </si>
  <si>
    <t>Postrojenja i 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</si>
  <si>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</si>
  <si>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</si>
  <si>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</si>
  <si>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</si>
  <si>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</si>
  <si>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Uređaji,strojevi i oprema za ostale namjene</t>
  </si>
  <si>
    <t>Knjige,umjetnička djela i ostale izložbene vrijednosti</t>
  </si>
  <si>
    <t xml:space="preserve">Knjige </t>
  </si>
  <si>
    <t>Rashodi za dodatna ulaganja na nefinancijskoj imovini</t>
  </si>
  <si>
    <t>Dodatna ulaganja na građevinskim objektima</t>
  </si>
  <si>
    <t>SVEUKUPNO RASHODI</t>
  </si>
  <si>
    <t>IZVJEŠTAJ O PRIHODIMA I RASHODIMA PREMA IZVORIMA FINANCIRANJA</t>
  </si>
  <si>
    <t>1.1. Opći prihodi i primici - izvorna</t>
  </si>
  <si>
    <t>PRIHODI</t>
  </si>
  <si>
    <t xml:space="preserve">RASHODI </t>
  </si>
  <si>
    <t>RAZLIKA</t>
  </si>
  <si>
    <t xml:space="preserve"> Preneseni višak općih prihoda i pr.-izvorna</t>
  </si>
  <si>
    <t>PRENESENI VIŠAK</t>
  </si>
  <si>
    <t>6.3. Donacije</t>
  </si>
  <si>
    <t>RASHODI</t>
  </si>
  <si>
    <t>6.7.Preneseni višak donacije</t>
  </si>
  <si>
    <t>3.3. Vlastiti prihodi</t>
  </si>
  <si>
    <t>3.7.Preneseni višak vlastitih prihoda</t>
  </si>
  <si>
    <t>POSEBNE NEMJENE</t>
  </si>
  <si>
    <t>4.L.Prihodi za posebne namjene</t>
  </si>
  <si>
    <t>4.F.Preneseni višak prihoda za posebne namjene</t>
  </si>
  <si>
    <t>PRENESENI MANJAK</t>
  </si>
  <si>
    <t>5.K.Pomoći-Ministarstvo i JLS</t>
  </si>
  <si>
    <t>5.K. Pomoći - JLS</t>
  </si>
  <si>
    <t>5..Preneseni višak prihoda pomoći - JLS</t>
  </si>
  <si>
    <t>NEFINANCIJSKA IMOVINA</t>
  </si>
  <si>
    <t>7.1.Prihodi od prodaje nefinancijske imovine</t>
  </si>
  <si>
    <t>7.9.Preneseni višak prihoda od prodaje nefi.imovine</t>
  </si>
  <si>
    <t xml:space="preserve">UKUPNO PRIHODI </t>
  </si>
  <si>
    <t>UKUPNI RASHODI</t>
  </si>
  <si>
    <t>PRENESENI VIŠAK PRIHODA</t>
  </si>
  <si>
    <t xml:space="preserve">RAČUN PRIHODA I RASHODA </t>
  </si>
  <si>
    <t>IZVJEŠTAJ O RASHODIMA PREMA FUNKCIJSKOJ KLASIFIKACIJI</t>
  </si>
  <si>
    <t xml:space="preserve"> IZVRŠENJE 
N-1. </t>
  </si>
  <si>
    <t xml:space="preserve">IZVRŠENJE 
N. </t>
  </si>
  <si>
    <t>04 Ekonomski poslovi</t>
  </si>
  <si>
    <t>042 Poljoprivreda, šumarstvo, ribarstvo i lov</t>
  </si>
  <si>
    <t>0421 Poljoprivreda</t>
  </si>
  <si>
    <t>07 Zdravstvo</t>
  </si>
  <si>
    <t xml:space="preserve">076 Poslovi i usluge zdravstva </t>
  </si>
  <si>
    <t>0760 Poslovi i usluge zdravstva</t>
  </si>
  <si>
    <t>09 Obrazovanje</t>
  </si>
  <si>
    <t>091 Predškolsko i osnovno obrazovanje</t>
  </si>
  <si>
    <t>0912 Osnovno obrazovanje</t>
  </si>
  <si>
    <t>095 Obrazovanje koje se ne može definirati</t>
  </si>
  <si>
    <t>0950 Obrazovanje koje se ne može definirati</t>
  </si>
  <si>
    <t>096 Dodatne usluge u obrazovanju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</si>
  <si>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</si>
  <si>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</si>
  <si>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</si>
  <si>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</si>
  <si>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</si>
  <si>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II. POSEBNI DIO</t>
  </si>
  <si>
    <t>IZVJEŠTAJ PO PROGRAMSKOJ KLASIFIKACIJI</t>
  </si>
  <si>
    <t>IZVRŠENJE 
2024.</t>
  </si>
  <si>
    <t>GLAVNI PROGRAM P15</t>
  </si>
  <si>
    <t>MINIMALNI STANDARD U OSNOVNOM ŠKOLSTVU</t>
  </si>
  <si>
    <t>PROGRAM 1001</t>
  </si>
  <si>
    <t>MINIMALNI STANDARD U OSNOVNOM ŠKOLSTVU-MATERIJALNI I FINANCIJSKI RASHODI</t>
  </si>
  <si>
    <t>Aktivnost A100001</t>
  </si>
  <si>
    <t>RASHODI POSLOVANJA</t>
  </si>
  <si>
    <t>Izvor financiranja 4.1.</t>
  </si>
  <si>
    <t>DECENTRALIZIRANA SREDSTVA-OŠ</t>
  </si>
  <si>
    <t>Rashodi poslovanja</t>
  </si>
  <si>
    <t>Uredski materijal i ostali materijalni rashodi</t>
  </si>
  <si>
    <t>Sitni inventar i auto gume</t>
  </si>
  <si>
    <t>Službena, radna i zaštitna odjeća i obuća</t>
  </si>
  <si>
    <t>Usluge promidžbe informiranja</t>
  </si>
  <si>
    <t>Aktivnost A100002</t>
  </si>
  <si>
    <t>TEKUĆE I INVESTICIJSKO ODRŽAVANJE-minimalni standard</t>
  </si>
  <si>
    <t>Izvor financiranja 1.1.</t>
  </si>
  <si>
    <t>Materijal i dijelovi za tekuće i investicijsko održavanje</t>
  </si>
  <si>
    <t>Usluge tekućeg i investicijskog održavanja</t>
  </si>
  <si>
    <t>GLAVNI PROGRAM P17</t>
  </si>
  <si>
    <t xml:space="preserve">POTREBE IZNAD MINIMALNOG STANDARDA </t>
  </si>
  <si>
    <t>POJAČANI STANDARD U ŠKOLSTVU</t>
  </si>
  <si>
    <t>INTELEKTUALNE USLUGE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</si>
  <si>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</si>
  <si>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</si>
  <si>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</si>
  <si>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</si>
  <si>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</si>
  <si>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T100004</t>
  </si>
  <si>
    <t>OBLJETNICE ŠKOLA</t>
  </si>
  <si>
    <t>Tekući projekt T100006</t>
  </si>
  <si>
    <t>OSTALE IZVANŠKOLSKE AKTIVNOSTI</t>
  </si>
  <si>
    <t>Tekući projekt T100027</t>
  </si>
  <si>
    <t>MEĐUNARODNA SURADNJA</t>
  </si>
  <si>
    <t>Tekući projekt T100040</t>
  </si>
  <si>
    <t>STRUČNO USAVRŠAVANJE DJELATNIKA U ŠKOLSTVU</t>
  </si>
  <si>
    <t xml:space="preserve">Intelektualne i osobne usluge </t>
  </si>
  <si>
    <t>Tekući projekt T100041</t>
  </si>
  <si>
    <t>E-TEHNIČAR</t>
  </si>
  <si>
    <t>Tekući projekt T100031</t>
  </si>
  <si>
    <t>PRSTEN POTPORE III</t>
  </si>
  <si>
    <t>Plaće (Bruto)</t>
  </si>
  <si>
    <t xml:space="preserve">Materijalni rashodi </t>
  </si>
  <si>
    <t>Naknade za prijevoz, za rad na terenu i odvojeni život</t>
  </si>
  <si>
    <t>Tekući projekt T100047</t>
  </si>
  <si>
    <t>PRSTEN POTPORE IV</t>
  </si>
  <si>
    <t>PRSTEN POTPORE V</t>
  </si>
  <si>
    <t>Tekući projekt T100055</t>
  </si>
  <si>
    <t>PRSTEN POTPORE VI</t>
  </si>
  <si>
    <t>Izvor financiranja 5.T.</t>
  </si>
  <si>
    <t>MINISTARSTVO OBRAZOVANJA I SPORTA EFS-III</t>
  </si>
  <si>
    <t>Tekući projekt T100058</t>
  </si>
  <si>
    <t>PRSTEN POTPORE VII</t>
  </si>
  <si>
    <t>PROGRAM 1002</t>
  </si>
  <si>
    <t xml:space="preserve">KAPITALNO ULAGANJE </t>
  </si>
  <si>
    <t>Tekući projekt T100001</t>
  </si>
  <si>
    <t>OPREMA ŠKOLA</t>
  </si>
  <si>
    <t>Glazbeni instrumenti i oprema</t>
  </si>
  <si>
    <t>Uređaji, strojevi i oprema za ostale namjene</t>
  </si>
  <si>
    <t xml:space="preserve">DODATNA ULAGANJA </t>
  </si>
  <si>
    <t>Tekući projekt T100016</t>
  </si>
  <si>
    <t>KNJIGE ZA ŠKOLSKU KNJIŽNICU</t>
  </si>
  <si>
    <t>Knjige, umjetnička djela i ostale izložbene vrijednosti</t>
  </si>
  <si>
    <t>Knjige</t>
  </si>
  <si>
    <t>PROGRAM 1003</t>
  </si>
  <si>
    <t>TEKUĆE I INVESTICIJSKO ODRŽAVANJE U ŠKOLSTVU</t>
  </si>
  <si>
    <t xml:space="preserve">TEKUĆE I INVESTICIJSKO ODRŽAVANJE U ŠKOLSTVU-Adaptacija sanitarnih čvorova </t>
  </si>
  <si>
    <t>GLAVNI PROGRAM P52</t>
  </si>
  <si>
    <t>PROJEKTI I PROGRAMI EU</t>
  </si>
  <si>
    <t>POTICANJE KORIŠTENJA SREDSTAVA IZ FONDOVA EU</t>
  </si>
  <si>
    <t>Tekući projekt  T100011</t>
  </si>
  <si>
    <t>NOVA ŠKOLSKA SHEMA VOĆA I POVRĆA TE MLIJEKA I MLIJEČNIH PROIZVODA</t>
  </si>
  <si>
    <t>Izvor financiranja 5.Đ.</t>
  </si>
  <si>
    <t>MINISTARSTVO POLJOPRIVREDE</t>
  </si>
  <si>
    <t>Naknade građanima i kućanstvima na temelju osiguranja i druge naknade</t>
  </si>
  <si>
    <t>Naknade građanim i kućanstvima iz EU sredstava</t>
  </si>
  <si>
    <t>MINIMALNI STANDARD U OŠ</t>
  </si>
  <si>
    <t>MINIMALNI STANDARD U OŠ- MATERIJALNI I FINANCIJSKI RH</t>
  </si>
  <si>
    <t>Aktivnost A100003</t>
  </si>
  <si>
    <t>ENERGENTI</t>
  </si>
  <si>
    <t>GLAVNI PROGRAM P51</t>
  </si>
  <si>
    <t>KAPITALNO ULAGANJE U OSNOVNO ŠKOLSTVO</t>
  </si>
  <si>
    <t>Kapitalni projekt  K100129</t>
  </si>
  <si>
    <t>OŠ K. Š. ĐALSKI - IZRADA PROJEKTNE DOKUMENTACIJE ZA NOVU DVORANU</t>
  </si>
  <si>
    <t>Izvor financiranja 5.&amp;NPOO</t>
  </si>
  <si>
    <t>5.&amp;NPOO</t>
  </si>
  <si>
    <t>Građevinski ojekti</t>
  </si>
  <si>
    <t>Poslovni objekti</t>
  </si>
  <si>
    <t>Kapitalni projekt  K100142</t>
  </si>
  <si>
    <t>OŠ K. Š. ĐALSKI - PROJEKTIRANJE, DOGRADNJA ŠKOLE I DVORANE</t>
  </si>
  <si>
    <t>Kapitalni projekt  K100151</t>
  </si>
  <si>
    <t>PŠ NESPEŠ - PROJEKTIRANJE I DOGRADNJA</t>
  </si>
  <si>
    <t>PROGRAMI OSNOVNIH ŠKOLA IZVAN ŽUPANIJSKOG PRORAČUNA</t>
  </si>
  <si>
    <t>Izvor financiranja 3.3.</t>
  </si>
  <si>
    <t>VLASTITI PRIHODI - OŠ</t>
  </si>
  <si>
    <t xml:space="preserve">Komunalne usluge </t>
  </si>
  <si>
    <t>Rashodi za nefinancijsku imovinu</t>
  </si>
  <si>
    <t>Izvor financiranja 3.7.</t>
  </si>
  <si>
    <t>Službena,radna i zaštitna odjeća i obuća</t>
  </si>
  <si>
    <t>Izvor financiranja 4.L.</t>
  </si>
  <si>
    <t>PRIHODI ZA POSEBNE NAMJENE - OŠ</t>
  </si>
  <si>
    <t>Izvor financiranja 4.F.</t>
  </si>
  <si>
    <t>PRIHODI ZA POSEBNE NAMJENE - VIŠAK PRIHODA OŠ</t>
  </si>
  <si>
    <t>Izvor financiranja 5.K.</t>
  </si>
  <si>
    <t>POMOĆI - OŠ</t>
  </si>
  <si>
    <t xml:space="preserve">POMOĆI - OŠ - VIŠAK PRIHODA </t>
  </si>
  <si>
    <t>Izvor financiranja 6.3.</t>
  </si>
  <si>
    <t>DONACIJE - OŠ</t>
  </si>
  <si>
    <t xml:space="preserve">DONACIJE - OŠ - VIŠAK PRIHODA </t>
  </si>
  <si>
    <t>ADMINISTARTIVNO, TEHNIČKO I STRUČNO OSOBLJE</t>
  </si>
  <si>
    <t>Financijski  rashodi</t>
  </si>
  <si>
    <t>Ostale naknade građanima i kućanstvima iz proračuna-udžbenici</t>
  </si>
  <si>
    <t>POMOĆI - VIŠAK PRIHODA - OŠ</t>
  </si>
  <si>
    <t>ŠKOLSKA KUHINJA</t>
  </si>
  <si>
    <t>PRIHODI ZA POSEBNE NAMJENE-VIŠAK PRIHODA-OŠ</t>
  </si>
  <si>
    <t>PRODUŽENI BORAVAK</t>
  </si>
  <si>
    <t>Tekući projekt T100009</t>
  </si>
  <si>
    <t>OSTALE IZVANUČIONIČKE AKTIVNOSTI</t>
  </si>
  <si>
    <t>Tekući projekt T100012</t>
  </si>
  <si>
    <t>Tekući projekt T100014</t>
  </si>
  <si>
    <t>TEKUĆE I INVESTICIJSKO ODRŽAVANJE</t>
  </si>
  <si>
    <t>Tekući projekt T100019</t>
  </si>
  <si>
    <t>PRIJEVOZ UČENIKA S TEŠKOĆAMA</t>
  </si>
  <si>
    <t>Tekući projekt T100020</t>
  </si>
  <si>
    <t>NABAVA UDŽBENIKA ZA UČENIKE</t>
  </si>
  <si>
    <t>IZVJEŠTAJ O IZVRŠENJU FINANCIJSKOG PLANA OŠ KSAVERA ŠANDORA ĐALSKOG, DONJA ZELINA 1.1.2025.-30.6.2025.</t>
  </si>
  <si>
    <t>IZVRŠENJE 
30.6.2025.</t>
  </si>
  <si>
    <t>IZVORNI PLAN ILI REBALANS 2025.</t>
  </si>
  <si>
    <t>OSTVARENJE/IZVRŠENJE 
30.6.2025.</t>
  </si>
  <si>
    <t>5=4/2*100</t>
  </si>
  <si>
    <t>6=4/3*100</t>
  </si>
  <si>
    <t>5..Preneseni višak prihoda pomoći - MZOM</t>
  </si>
  <si>
    <t>IZVRŠENJE 2024.</t>
  </si>
  <si>
    <t>IZVRŠENJE 30.6.2025.</t>
  </si>
  <si>
    <t>Tekući projekt T100056</t>
  </si>
  <si>
    <t xml:space="preserve">Ostale telefona, pošte i prijevoza </t>
  </si>
  <si>
    <t xml:space="preserve">Tekući prijenosi između proračunskih korisnika </t>
  </si>
  <si>
    <t>A. SAŽETAK  RAČUNA PRIHODA I RASHODA I  B. RAČUNA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</si>
</sst>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indexed="8"/>
      <name val="MS Sans Serif"/>
      <charset val="238"/>
    </font>
    <font>
      <sz val="9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07C4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8" fillId="0" borderId="0"/>
    <xf numFmtId="0" fontId="41" fillId="0" borderId="0"/>
  </cellStyleXfs>
  <cellXfs count="336">
    <xf numFmtId="0" fontId="0" fillId="0" borderId="0" xfId="0"/>
    <xf numFmtId="0" fontId="0" fillId="2" borderId="0" xfId="0" applyFill="1"/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1" fillId="0" borderId="2" xfId="0" quotePrefix="1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3" fontId="11" fillId="3" borderId="2" xfId="0" applyNumberFormat="1" applyFont="1" applyFill="1" applyBorder="1" applyAlignment="1">
      <alignment horizontal="right"/>
    </xf>
    <xf numFmtId="4" fontId="16" fillId="3" borderId="2" xfId="0" applyNumberFormat="1" applyFont="1" applyFill="1" applyBorder="1" applyAlignment="1">
      <alignment horizontal="right"/>
    </xf>
    <xf numFmtId="4" fontId="11" fillId="3" borderId="2" xfId="0" applyNumberFormat="1" applyFont="1" applyFill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3" fontId="11" fillId="3" borderId="2" xfId="0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0" fontId="18" fillId="2" borderId="0" xfId="0" quotePrefix="1" applyNumberFormat="1" applyFont="1" applyFill="1" applyBorder="1" applyAlignment="1" applyProtection="1">
      <alignment horizontal="left" wrapText="1"/>
    </xf>
    <xf numFmtId="0" fontId="19" fillId="2" borderId="0" xfId="0" applyNumberFormat="1" applyFont="1" applyFill="1" applyBorder="1" applyAlignment="1" applyProtection="1">
      <alignment wrapText="1"/>
    </xf>
    <xf numFmtId="3" fontId="3" fillId="2" borderId="0" xfId="0" applyNumberFormat="1" applyFont="1" applyFill="1" applyBorder="1" applyAlignment="1">
      <alignment horizontal="right"/>
    </xf>
    <xf numFmtId="0" fontId="18" fillId="0" borderId="0" xfId="0" quotePrefix="1" applyNumberFormat="1" applyFont="1" applyFill="1" applyBorder="1" applyAlignment="1" applyProtection="1">
      <alignment horizontal="left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164" fontId="26" fillId="3" borderId="5" xfId="0" applyNumberFormat="1" applyFont="1" applyFill="1" applyBorder="1" applyAlignment="1">
      <alignment horizontal="right" wrapText="1"/>
    </xf>
    <xf numFmtId="164" fontId="25" fillId="3" borderId="5" xfId="0" applyNumberFormat="1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left" vertical="center" wrapText="1"/>
    </xf>
    <xf numFmtId="164" fontId="25" fillId="2" borderId="5" xfId="0" applyNumberFormat="1" applyFont="1" applyFill="1" applyBorder="1" applyAlignment="1">
      <alignment horizontal="right" wrapText="1"/>
    </xf>
    <xf numFmtId="0" fontId="2" fillId="0" borderId="0" xfId="0" applyFont="1"/>
    <xf numFmtId="0" fontId="27" fillId="2" borderId="2" xfId="0" applyFont="1" applyFill="1" applyBorder="1" applyAlignment="1">
      <alignment horizontal="left" vertical="center" wrapText="1"/>
    </xf>
    <xf numFmtId="164" fontId="23" fillId="2" borderId="2" xfId="0" applyNumberFormat="1" applyFont="1" applyFill="1" applyBorder="1" applyAlignment="1">
      <alignment horizontal="right" wrapText="1"/>
    </xf>
    <xf numFmtId="0" fontId="25" fillId="5" borderId="2" xfId="0" applyFont="1" applyFill="1" applyBorder="1" applyAlignment="1">
      <alignment horizontal="left"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>
      <alignment horizontal="left" vertical="center" wrapText="1"/>
    </xf>
    <xf numFmtId="164" fontId="26" fillId="5" borderId="5" xfId="0" applyNumberFormat="1" applyFont="1" applyFill="1" applyBorder="1" applyAlignment="1">
      <alignment horizontal="right" wrapText="1"/>
    </xf>
    <xf numFmtId="164" fontId="27" fillId="2" borderId="5" xfId="0" applyNumberFormat="1" applyFont="1" applyFill="1" applyBorder="1" applyAlignment="1">
      <alignment horizontal="right" wrapText="1"/>
    </xf>
    <xf numFmtId="0" fontId="25" fillId="2" borderId="2" xfId="0" quotePrefix="1" applyFont="1" applyFill="1" applyBorder="1" applyAlignment="1">
      <alignment horizontal="left" vertical="center"/>
    </xf>
    <xf numFmtId="0" fontId="26" fillId="2" borderId="2" xfId="0" quotePrefix="1" applyFont="1" applyFill="1" applyBorder="1" applyAlignment="1">
      <alignment horizontal="left" vertical="center"/>
    </xf>
    <xf numFmtId="164" fontId="25" fillId="2" borderId="5" xfId="0" quotePrefix="1" applyNumberFormat="1" applyFont="1" applyFill="1" applyBorder="1" applyAlignment="1">
      <alignment horizontal="right" wrapText="1"/>
    </xf>
    <xf numFmtId="0" fontId="27" fillId="2" borderId="2" xfId="0" quotePrefix="1" applyFont="1" applyFill="1" applyBorder="1" applyAlignment="1">
      <alignment horizontal="left" vertical="center"/>
    </xf>
    <xf numFmtId="0" fontId="28" fillId="2" borderId="2" xfId="0" quotePrefix="1" applyFont="1" applyFill="1" applyBorder="1" applyAlignment="1">
      <alignment horizontal="left" vertical="center"/>
    </xf>
    <xf numFmtId="164" fontId="27" fillId="2" borderId="5" xfId="0" quotePrefix="1" applyNumberFormat="1" applyFont="1" applyFill="1" applyBorder="1" applyAlignment="1">
      <alignment horizontal="right" wrapText="1"/>
    </xf>
    <xf numFmtId="0" fontId="25" fillId="2" borderId="2" xfId="0" quotePrefix="1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vertical="center" wrapText="1"/>
    </xf>
    <xf numFmtId="0" fontId="27" fillId="5" borderId="2" xfId="0" quotePrefix="1" applyFont="1" applyFill="1" applyBorder="1" applyAlignment="1">
      <alignment horizontal="left" vertical="center"/>
    </xf>
    <xf numFmtId="0" fontId="26" fillId="5" borderId="2" xfId="0" quotePrefix="1" applyFont="1" applyFill="1" applyBorder="1" applyAlignment="1">
      <alignment horizontal="left" vertical="center"/>
    </xf>
    <xf numFmtId="164" fontId="26" fillId="5" borderId="5" xfId="0" quotePrefix="1" applyNumberFormat="1" applyFont="1" applyFill="1" applyBorder="1" applyAlignment="1">
      <alignment horizontal="right" wrapText="1"/>
    </xf>
    <xf numFmtId="0" fontId="29" fillId="5" borderId="5" xfId="0" applyFont="1" applyFill="1" applyBorder="1" applyAlignment="1">
      <alignment horizontal="left" vertical="center" wrapText="1"/>
    </xf>
    <xf numFmtId="4" fontId="26" fillId="5" borderId="5" xfId="0" applyNumberFormat="1" applyFont="1" applyFill="1" applyBorder="1" applyAlignment="1">
      <alignment horizontal="right" vertical="center" wrapText="1"/>
    </xf>
    <xf numFmtId="0" fontId="25" fillId="6" borderId="2" xfId="0" applyFont="1" applyFill="1" applyBorder="1"/>
    <xf numFmtId="0" fontId="26" fillId="6" borderId="2" xfId="0" applyFont="1" applyFill="1" applyBorder="1" applyAlignment="1">
      <alignment vertical="center" wrapText="1"/>
    </xf>
    <xf numFmtId="4" fontId="25" fillId="6" borderId="2" xfId="0" applyNumberFormat="1" applyFont="1" applyFill="1" applyBorder="1" applyAlignment="1">
      <alignment horizontal="right" wrapText="1"/>
    </xf>
    <xf numFmtId="0" fontId="30" fillId="0" borderId="0" xfId="0" applyFont="1"/>
    <xf numFmtId="4" fontId="16" fillId="3" borderId="5" xfId="0" applyNumberFormat="1" applyFont="1" applyFill="1" applyBorder="1" applyAlignment="1">
      <alignment horizontal="right"/>
    </xf>
    <xf numFmtId="4" fontId="31" fillId="3" borderId="5" xfId="0" applyNumberFormat="1" applyFont="1" applyFill="1" applyBorder="1" applyAlignment="1">
      <alignment horizontal="right"/>
    </xf>
    <xf numFmtId="4" fontId="0" fillId="0" borderId="0" xfId="0" applyNumberFormat="1"/>
    <xf numFmtId="0" fontId="26" fillId="2" borderId="2" xfId="0" applyFont="1" applyFill="1" applyBorder="1" applyAlignment="1">
      <alignment horizontal="left" vertical="center" wrapText="1"/>
    </xf>
    <xf numFmtId="4" fontId="26" fillId="2" borderId="5" xfId="0" applyNumberFormat="1" applyFont="1" applyFill="1" applyBorder="1" applyAlignment="1">
      <alignment horizontal="right" wrapText="1"/>
    </xf>
    <xf numFmtId="4" fontId="16" fillId="2" borderId="5" xfId="0" applyNumberFormat="1" applyFont="1" applyFill="1" applyBorder="1" applyAlignment="1">
      <alignment horizontal="right"/>
    </xf>
    <xf numFmtId="4" fontId="25" fillId="2" borderId="5" xfId="0" applyNumberFormat="1" applyFont="1" applyFill="1" applyBorder="1" applyAlignment="1">
      <alignment horizontal="right" wrapText="1"/>
    </xf>
    <xf numFmtId="4" fontId="23" fillId="2" borderId="5" xfId="0" applyNumberFormat="1" applyFont="1" applyFill="1" applyBorder="1" applyAlignment="1">
      <alignment horizontal="right"/>
    </xf>
    <xf numFmtId="4" fontId="23" fillId="2" borderId="2" xfId="0" applyNumberFormat="1" applyFont="1" applyFill="1" applyBorder="1" applyAlignment="1">
      <alignment horizontal="right"/>
    </xf>
    <xf numFmtId="164" fontId="0" fillId="0" borderId="0" xfId="0" applyNumberFormat="1"/>
    <xf numFmtId="4" fontId="26" fillId="2" borderId="5" xfId="0" quotePrefix="1" applyNumberFormat="1" applyFont="1" applyFill="1" applyBorder="1" applyAlignment="1">
      <alignment horizontal="right" wrapText="1"/>
    </xf>
    <xf numFmtId="4" fontId="25" fillId="2" borderId="5" xfId="0" quotePrefix="1" applyNumberFormat="1" applyFont="1" applyFill="1" applyBorder="1" applyAlignment="1">
      <alignment horizontal="right" wrapText="1"/>
    </xf>
    <xf numFmtId="0" fontId="27" fillId="2" borderId="2" xfId="0" quotePrefix="1" applyFont="1" applyFill="1" applyBorder="1" applyAlignment="1">
      <alignment horizontal="left"/>
    </xf>
    <xf numFmtId="0" fontId="27" fillId="2" borderId="2" xfId="0" quotePrefix="1" applyFont="1" applyFill="1" applyBorder="1" applyAlignment="1">
      <alignment horizontal="left" wrapText="1"/>
    </xf>
    <xf numFmtId="0" fontId="27" fillId="2" borderId="2" xfId="0" quotePrefix="1" applyFont="1" applyFill="1" applyBorder="1" applyAlignment="1">
      <alignment horizontal="left" vertical="center" wrapText="1"/>
    </xf>
    <xf numFmtId="4" fontId="27" fillId="2" borderId="5" xfId="0" quotePrefix="1" applyNumberFormat="1" applyFont="1" applyFill="1" applyBorder="1" applyAlignment="1">
      <alignment horizontal="right" wrapText="1"/>
    </xf>
    <xf numFmtId="4" fontId="30" fillId="0" borderId="2" xfId="0" applyNumberFormat="1" applyFont="1" applyBorder="1" applyAlignment="1">
      <alignment horizontal="right"/>
    </xf>
    <xf numFmtId="0" fontId="26" fillId="2" borderId="2" xfId="0" quotePrefix="1" applyFont="1" applyFill="1" applyBorder="1" applyAlignment="1">
      <alignment horizontal="left" vertical="center" wrapText="1"/>
    </xf>
    <xf numFmtId="0" fontId="26" fillId="2" borderId="2" xfId="0" quotePrefix="1" applyFont="1" applyFill="1" applyBorder="1" applyAlignment="1">
      <alignment horizontal="left"/>
    </xf>
    <xf numFmtId="0" fontId="25" fillId="2" borderId="2" xfId="0" quotePrefix="1" applyFont="1" applyFill="1" applyBorder="1" applyAlignment="1">
      <alignment horizontal="left"/>
    </xf>
    <xf numFmtId="0" fontId="11" fillId="2" borderId="5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25" fillId="2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center" wrapText="1"/>
    </xf>
    <xf numFmtId="4" fontId="32" fillId="0" borderId="2" xfId="0" applyNumberFormat="1" applyFont="1" applyBorder="1" applyAlignment="1">
      <alignment horizontal="right" wrapText="1"/>
    </xf>
    <xf numFmtId="4" fontId="31" fillId="3" borderId="4" xfId="0" applyNumberFormat="1" applyFont="1" applyFill="1" applyBorder="1" applyAlignment="1">
      <alignment horizontal="right"/>
    </xf>
    <xf numFmtId="0" fontId="26" fillId="5" borderId="2" xfId="0" applyFont="1" applyFill="1" applyBorder="1" applyAlignment="1">
      <alignment vertical="center" wrapText="1"/>
    </xf>
    <xf numFmtId="4" fontId="26" fillId="5" borderId="5" xfId="0" applyNumberFormat="1" applyFont="1" applyFill="1" applyBorder="1" applyAlignment="1">
      <alignment horizontal="right" wrapText="1"/>
    </xf>
    <xf numFmtId="4" fontId="31" fillId="6" borderId="5" xfId="0" applyNumberFormat="1" applyFont="1" applyFill="1" applyBorder="1" applyAlignment="1">
      <alignment horizontal="right"/>
    </xf>
    <xf numFmtId="4" fontId="16" fillId="6" borderId="5" xfId="0" applyNumberFormat="1" applyFont="1" applyFill="1" applyBorder="1" applyAlignment="1">
      <alignment horizontal="right"/>
    </xf>
    <xf numFmtId="4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4" fillId="2" borderId="2" xfId="0" quotePrefix="1" applyFont="1" applyFill="1" applyBorder="1" applyAlignment="1">
      <alignment horizontal="left" vertical="center" wrapText="1" indent="1"/>
    </xf>
    <xf numFmtId="4" fontId="23" fillId="0" borderId="2" xfId="0" applyNumberFormat="1" applyFont="1" applyBorder="1" applyAlignment="1">
      <alignment horizontal="right" wrapText="1"/>
    </xf>
    <xf numFmtId="0" fontId="28" fillId="4" borderId="2" xfId="0" quotePrefix="1" applyFont="1" applyFill="1" applyBorder="1" applyAlignment="1">
      <alignment vertical="center" wrapText="1"/>
    </xf>
    <xf numFmtId="4" fontId="23" fillId="4" borderId="2" xfId="0" applyNumberFormat="1" applyFont="1" applyFill="1" applyBorder="1" applyAlignment="1">
      <alignment horizontal="right" wrapText="1"/>
    </xf>
    <xf numFmtId="0" fontId="27" fillId="2" borderId="2" xfId="0" quotePrefix="1" applyFont="1" applyFill="1" applyBorder="1" applyAlignment="1">
      <alignment horizontal="left" vertical="center" wrapText="1" indent="1"/>
    </xf>
    <xf numFmtId="0" fontId="28" fillId="2" borderId="2" xfId="0" quotePrefix="1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center" wrapText="1" indent="1"/>
    </xf>
    <xf numFmtId="4" fontId="23" fillId="0" borderId="2" xfId="0" applyNumberFormat="1" applyFont="1" applyBorder="1" applyAlignment="1">
      <alignment horizontal="right"/>
    </xf>
    <xf numFmtId="0" fontId="34" fillId="2" borderId="2" xfId="0" applyFont="1" applyFill="1" applyBorder="1" applyAlignment="1">
      <alignment horizontal="left" vertical="center" wrapText="1" indent="1"/>
    </xf>
    <xf numFmtId="0" fontId="25" fillId="7" borderId="2" xfId="0" applyFont="1" applyFill="1" applyBorder="1" applyAlignment="1">
      <alignment horizontal="center" vertical="center" wrapText="1"/>
    </xf>
    <xf numFmtId="4" fontId="23" fillId="7" borderId="2" xfId="0" applyNumberFormat="1" applyFont="1" applyFill="1" applyBorder="1" applyAlignment="1">
      <alignment horizontal="right"/>
    </xf>
    <xf numFmtId="0" fontId="28" fillId="4" borderId="2" xfId="0" applyFont="1" applyFill="1" applyBorder="1" applyAlignment="1">
      <alignment horizontal="left" vertical="center" wrapText="1"/>
    </xf>
    <xf numFmtId="4" fontId="23" fillId="4" borderId="2" xfId="0" applyNumberFormat="1" applyFont="1" applyFill="1" applyBorder="1" applyAlignment="1">
      <alignment horizontal="right"/>
    </xf>
    <xf numFmtId="0" fontId="27" fillId="4" borderId="2" xfId="0" applyFont="1" applyFill="1" applyBorder="1" applyAlignment="1">
      <alignment vertical="center" wrapText="1"/>
    </xf>
    <xf numFmtId="4" fontId="30" fillId="0" borderId="2" xfId="0" applyNumberFormat="1" applyFont="1" applyBorder="1"/>
    <xf numFmtId="0" fontId="28" fillId="4" borderId="2" xfId="0" applyFont="1" applyFill="1" applyBorder="1" applyAlignment="1">
      <alignment vertical="center" wrapText="1"/>
    </xf>
    <xf numFmtId="4" fontId="30" fillId="4" borderId="2" xfId="0" applyNumberFormat="1" applyFont="1" applyFill="1" applyBorder="1"/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vertical="center" wrapText="1"/>
    </xf>
    <xf numFmtId="4" fontId="30" fillId="0" borderId="2" xfId="0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28" fillId="2" borderId="2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4" fontId="14" fillId="7" borderId="2" xfId="0" applyNumberFormat="1" applyFont="1" applyFill="1" applyBorder="1" applyAlignment="1">
      <alignment vertical="center" wrapText="1"/>
    </xf>
    <xf numFmtId="4" fontId="27" fillId="2" borderId="2" xfId="0" applyNumberFormat="1" applyFont="1" applyFill="1" applyBorder="1" applyAlignment="1">
      <alignment vertical="center" wrapText="1"/>
    </xf>
    <xf numFmtId="0" fontId="25" fillId="7" borderId="2" xfId="0" applyFont="1" applyFill="1" applyBorder="1" applyAlignment="1">
      <alignment vertical="center" wrapText="1"/>
    </xf>
    <xf numFmtId="4" fontId="11" fillId="7" borderId="2" xfId="0" applyNumberFormat="1" applyFont="1" applyFill="1" applyBorder="1" applyAlignment="1">
      <alignment horizontal="right"/>
    </xf>
    <xf numFmtId="0" fontId="2" fillId="7" borderId="2" xfId="0" applyFont="1" applyFill="1" applyBorder="1"/>
    <xf numFmtId="0" fontId="3" fillId="0" borderId="0" xfId="0" applyFont="1" applyAlignment="1">
      <alignment vertical="center" wrapText="1"/>
    </xf>
    <xf numFmtId="0" fontId="14" fillId="8" borderId="2" xfId="0" applyFont="1" applyFill="1" applyBorder="1" applyAlignment="1">
      <alignment horizontal="left" vertical="center" wrapText="1"/>
    </xf>
    <xf numFmtId="4" fontId="11" fillId="8" borderId="5" xfId="0" applyNumberFormat="1" applyFont="1" applyFill="1" applyBorder="1" applyAlignment="1">
      <alignment horizontal="right"/>
    </xf>
    <xf numFmtId="4" fontId="11" fillId="3" borderId="5" xfId="0" applyNumberFormat="1" applyFont="1" applyFill="1" applyBorder="1" applyAlignment="1">
      <alignment horizontal="right"/>
    </xf>
    <xf numFmtId="0" fontId="14" fillId="6" borderId="2" xfId="0" applyFont="1" applyFill="1" applyBorder="1" applyAlignment="1">
      <alignment horizontal="left" vertical="center" wrapText="1"/>
    </xf>
    <xf numFmtId="4" fontId="11" fillId="6" borderId="5" xfId="0" applyNumberFormat="1" applyFont="1" applyFill="1" applyBorder="1" applyAlignment="1">
      <alignment horizontal="right"/>
    </xf>
    <xf numFmtId="0" fontId="14" fillId="2" borderId="2" xfId="0" quotePrefix="1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right"/>
    </xf>
    <xf numFmtId="0" fontId="15" fillId="2" borderId="2" xfId="0" applyFont="1" applyFill="1" applyBorder="1" applyAlignment="1">
      <alignment horizontal="left" vertical="center"/>
    </xf>
    <xf numFmtId="4" fontId="7" fillId="2" borderId="5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36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36" fillId="0" borderId="0" xfId="0" applyFont="1" applyProtection="1">
      <protection hidden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</xf>
    <xf numFmtId="4" fontId="6" fillId="3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2" fontId="12" fillId="3" borderId="5" xfId="0" applyNumberFormat="1" applyFont="1" applyFill="1" applyBorder="1" applyAlignment="1" applyProtection="1">
      <alignment horizontal="center" vertical="center" wrapText="1"/>
    </xf>
    <xf numFmtId="0" fontId="11" fillId="9" borderId="5" xfId="0" applyFont="1" applyFill="1" applyBorder="1" applyAlignment="1">
      <alignment horizontal="left" vertical="center" wrapText="1"/>
    </xf>
    <xf numFmtId="4" fontId="11" fillId="9" borderId="5" xfId="0" applyNumberFormat="1" applyFont="1" applyFill="1" applyBorder="1" applyAlignment="1">
      <alignment horizontal="right"/>
    </xf>
    <xf numFmtId="0" fontId="35" fillId="0" borderId="0" xfId="0" applyFont="1"/>
    <xf numFmtId="0" fontId="11" fillId="10" borderId="5" xfId="0" applyFont="1" applyFill="1" applyBorder="1" applyAlignment="1">
      <alignment horizontal="left" vertical="center" wrapText="1"/>
    </xf>
    <xf numFmtId="4" fontId="11" fillId="10" borderId="5" xfId="0" applyNumberFormat="1" applyFont="1" applyFill="1" applyBorder="1" applyAlignment="1">
      <alignment horizontal="right"/>
    </xf>
    <xf numFmtId="4" fontId="11" fillId="5" borderId="5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36" fillId="0" borderId="0" xfId="0" applyFont="1"/>
    <xf numFmtId="4" fontId="36" fillId="0" borderId="0" xfId="0" applyNumberFormat="1" applyFont="1"/>
    <xf numFmtId="4" fontId="36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35" fillId="0" borderId="2" xfId="0" applyNumberFormat="1" applyFont="1" applyBorder="1"/>
    <xf numFmtId="4" fontId="35" fillId="0" borderId="0" xfId="0" applyNumberFormat="1" applyFont="1"/>
    <xf numFmtId="4" fontId="39" fillId="0" borderId="2" xfId="1" applyNumberFormat="1" applyFont="1" applyBorder="1" applyAlignment="1">
      <alignment horizontal="right" vertical="center" wrapText="1" readingOrder="1"/>
    </xf>
    <xf numFmtId="4" fontId="11" fillId="5" borderId="2" xfId="0" applyNumberFormat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0" fontId="11" fillId="5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16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 indent="1"/>
    </xf>
    <xf numFmtId="0" fontId="11" fillId="11" borderId="5" xfId="0" applyFont="1" applyFill="1" applyBorder="1" applyAlignment="1">
      <alignment horizontal="left" vertical="center" wrapText="1"/>
    </xf>
    <xf numFmtId="4" fontId="11" fillId="11" borderId="5" xfId="0" applyNumberFormat="1" applyFont="1" applyFill="1" applyBorder="1" applyAlignment="1">
      <alignment horizontal="right"/>
    </xf>
    <xf numFmtId="0" fontId="11" fillId="12" borderId="5" xfId="0" applyFont="1" applyFill="1" applyBorder="1" applyAlignment="1">
      <alignment horizontal="left" vertical="center" wrapText="1"/>
    </xf>
    <xf numFmtId="4" fontId="11" fillId="12" borderId="5" xfId="0" applyNumberFormat="1" applyFont="1" applyFill="1" applyBorder="1" applyAlignment="1">
      <alignment horizontal="right"/>
    </xf>
    <xf numFmtId="0" fontId="40" fillId="10" borderId="2" xfId="1" applyFont="1" applyFill="1" applyBorder="1" applyAlignment="1">
      <alignment vertical="center" wrapText="1" readingOrder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left" vertical="center" wrapText="1" indent="1"/>
    </xf>
    <xf numFmtId="4" fontId="7" fillId="0" borderId="5" xfId="0" applyNumberFormat="1" applyFont="1" applyFill="1" applyBorder="1" applyAlignment="1">
      <alignment horizontal="right"/>
    </xf>
    <xf numFmtId="0" fontId="11" fillId="13" borderId="5" xfId="0" applyFont="1" applyFill="1" applyBorder="1" applyAlignment="1">
      <alignment horizontal="left" vertical="center" wrapText="1"/>
    </xf>
    <xf numFmtId="4" fontId="11" fillId="13" borderId="5" xfId="0" applyNumberFormat="1" applyFont="1" applyFill="1" applyBorder="1" applyAlignment="1">
      <alignment horizontal="right"/>
    </xf>
    <xf numFmtId="0" fontId="11" fillId="0" borderId="2" xfId="2" applyFont="1" applyBorder="1" applyAlignment="1">
      <alignment wrapText="1"/>
    </xf>
    <xf numFmtId="4" fontId="40" fillId="0" borderId="2" xfId="1" applyNumberFormat="1" applyFont="1" applyBorder="1" applyAlignment="1">
      <alignment horizontal="right" vertical="center" wrapText="1" readingOrder="1"/>
    </xf>
    <xf numFmtId="0" fontId="7" fillId="0" borderId="2" xfId="2" applyFont="1" applyBorder="1" applyAlignment="1">
      <alignment wrapText="1"/>
    </xf>
    <xf numFmtId="0" fontId="7" fillId="0" borderId="5" xfId="2" applyFont="1" applyBorder="1" applyAlignment="1">
      <alignment wrapText="1"/>
    </xf>
    <xf numFmtId="0" fontId="11" fillId="0" borderId="2" xfId="2" applyNumberFormat="1" applyFont="1" applyFill="1" applyBorder="1" applyAlignment="1" applyProtection="1">
      <alignment wrapText="1"/>
    </xf>
    <xf numFmtId="0" fontId="7" fillId="0" borderId="2" xfId="2" applyNumberFormat="1" applyFont="1" applyFill="1" applyBorder="1" applyAlignment="1" applyProtection="1">
      <alignment wrapText="1"/>
    </xf>
    <xf numFmtId="4" fontId="7" fillId="0" borderId="2" xfId="0" applyNumberFormat="1" applyFont="1" applyFill="1" applyBorder="1" applyAlignment="1"/>
    <xf numFmtId="4" fontId="7" fillId="0" borderId="0" xfId="0" applyNumberFormat="1" applyFont="1" applyFill="1" applyBorder="1" applyAlignment="1"/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42" fillId="0" borderId="2" xfId="2" applyNumberFormat="1" applyFont="1" applyFill="1" applyBorder="1" applyAlignment="1" applyProtection="1">
      <alignment wrapText="1"/>
    </xf>
    <xf numFmtId="0" fontId="43" fillId="5" borderId="5" xfId="0" applyFont="1" applyFill="1" applyBorder="1" applyAlignment="1">
      <alignment horizontal="left" vertical="center" wrapText="1"/>
    </xf>
    <xf numFmtId="4" fontId="23" fillId="0" borderId="5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4" fontId="15" fillId="2" borderId="5" xfId="0" applyNumberFormat="1" applyFont="1" applyFill="1" applyBorder="1" applyAlignment="1">
      <alignment horizontal="right"/>
    </xf>
    <xf numFmtId="0" fontId="36" fillId="2" borderId="0" xfId="0" applyFont="1" applyFill="1"/>
    <xf numFmtId="0" fontId="3" fillId="0" borderId="0" xfId="0" applyFont="1" applyAlignment="1">
      <alignment horizontal="center" vertical="center" wrapText="1"/>
    </xf>
    <xf numFmtId="4" fontId="30" fillId="0" borderId="2" xfId="0" applyNumberFormat="1" applyFont="1" applyBorder="1" applyAlignment="1">
      <alignment horizontal="right" wrapText="1"/>
    </xf>
    <xf numFmtId="4" fontId="44" fillId="0" borderId="2" xfId="0" applyNumberFormat="1" applyFont="1" applyBorder="1" applyAlignment="1">
      <alignment horizontal="right" wrapText="1"/>
    </xf>
    <xf numFmtId="4" fontId="44" fillId="0" borderId="2" xfId="0" applyNumberFormat="1" applyFont="1" applyBorder="1" applyAlignment="1">
      <alignment horizontal="right"/>
    </xf>
    <xf numFmtId="4" fontId="44" fillId="0" borderId="2" xfId="0" applyNumberFormat="1" applyFont="1" applyBorder="1"/>
    <xf numFmtId="4" fontId="45" fillId="7" borderId="2" xfId="0" applyNumberFormat="1" applyFont="1" applyFill="1" applyBorder="1"/>
    <xf numFmtId="3" fontId="11" fillId="8" borderId="5" xfId="0" applyNumberFormat="1" applyFont="1" applyFill="1" applyBorder="1" applyAlignment="1">
      <alignment horizontal="right"/>
    </xf>
    <xf numFmtId="0" fontId="8" fillId="2" borderId="0" xfId="0" applyFont="1" applyFill="1" applyAlignment="1">
      <alignment wrapText="1"/>
    </xf>
    <xf numFmtId="0" fontId="16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left" vertical="center" wrapText="1"/>
    </xf>
    <xf numFmtId="0" fontId="29" fillId="5" borderId="5" xfId="0" applyFont="1" applyFill="1" applyBorder="1" applyAlignment="1">
      <alignment horizontal="left" vertical="center" wrapText="1"/>
    </xf>
    <xf numFmtId="164" fontId="26" fillId="0" borderId="5" xfId="0" quotePrefix="1" applyNumberFormat="1" applyFont="1" applyFill="1" applyBorder="1" applyAlignment="1">
      <alignment horizontal="right" wrapText="1"/>
    </xf>
    <xf numFmtId="4" fontId="26" fillId="0" borderId="5" xfId="0" applyNumberFormat="1" applyFont="1" applyFill="1" applyBorder="1" applyAlignment="1">
      <alignment horizontal="right" vertical="center" wrapText="1"/>
    </xf>
    <xf numFmtId="164" fontId="26" fillId="0" borderId="5" xfId="0" applyNumberFormat="1" applyFont="1" applyFill="1" applyBorder="1" applyAlignment="1">
      <alignment horizontal="right" wrapText="1"/>
    </xf>
    <xf numFmtId="4" fontId="30" fillId="7" borderId="2" xfId="0" applyNumberFormat="1" applyFont="1" applyFill="1" applyBorder="1"/>
    <xf numFmtId="4" fontId="46" fillId="14" borderId="5" xfId="0" applyNumberFormat="1" applyFont="1" applyFill="1" applyBorder="1" applyAlignment="1">
      <alignment horizontal="center" wrapText="1"/>
    </xf>
    <xf numFmtId="0" fontId="7" fillId="0" borderId="5" xfId="2" applyNumberFormat="1" applyFont="1" applyFill="1" applyBorder="1" applyAlignment="1" applyProtection="1">
      <alignment wrapText="1"/>
    </xf>
    <xf numFmtId="4" fontId="7" fillId="0" borderId="5" xfId="0" applyNumberFormat="1" applyFont="1" applyFill="1" applyBorder="1" applyAlignment="1"/>
    <xf numFmtId="4" fontId="16" fillId="0" borderId="5" xfId="0" applyNumberFormat="1" applyFont="1" applyFill="1" applyBorder="1" applyAlignment="1"/>
    <xf numFmtId="0" fontId="35" fillId="0" borderId="0" xfId="0" applyFont="1" applyFill="1"/>
    <xf numFmtId="4" fontId="16" fillId="0" borderId="0" xfId="0" applyNumberFormat="1" applyFont="1" applyAlignment="1" applyProtection="1">
      <alignment vertical="center" wrapText="1"/>
      <protection hidden="1"/>
    </xf>
    <xf numFmtId="4" fontId="16" fillId="0" borderId="5" xfId="0" applyNumberFormat="1" applyFont="1" applyFill="1" applyBorder="1" applyAlignment="1">
      <alignment horizontal="right"/>
    </xf>
    <xf numFmtId="4" fontId="36" fillId="0" borderId="2" xfId="0" applyNumberFormat="1" applyFont="1" applyFill="1" applyBorder="1"/>
    <xf numFmtId="4" fontId="7" fillId="0" borderId="2" xfId="0" applyNumberFormat="1" applyFont="1" applyFill="1" applyBorder="1" applyAlignment="1">
      <alignment horizontal="right"/>
    </xf>
    <xf numFmtId="4" fontId="16" fillId="5" borderId="5" xfId="0" applyNumberFormat="1" applyFont="1" applyFill="1" applyBorder="1" applyAlignment="1">
      <alignment horizontal="right"/>
    </xf>
    <xf numFmtId="4" fontId="7" fillId="5" borderId="5" xfId="0" applyNumberFormat="1" applyFont="1" applyFill="1" applyBorder="1" applyAlignment="1">
      <alignment horizontal="right"/>
    </xf>
    <xf numFmtId="4" fontId="11" fillId="15" borderId="5" xfId="0" applyNumberFormat="1" applyFont="1" applyFill="1" applyBorder="1" applyAlignment="1">
      <alignment horizontal="right"/>
    </xf>
    <xf numFmtId="4" fontId="11" fillId="16" borderId="5" xfId="0" applyNumberFormat="1" applyFont="1" applyFill="1" applyBorder="1" applyAlignment="1">
      <alignment horizontal="right"/>
    </xf>
    <xf numFmtId="164" fontId="25" fillId="3" borderId="5" xfId="0" quotePrefix="1" applyNumberFormat="1" applyFont="1" applyFill="1" applyBorder="1" applyAlignment="1">
      <alignment horizontal="right" wrapText="1"/>
    </xf>
    <xf numFmtId="4" fontId="27" fillId="0" borderId="5" xfId="0" applyNumberFormat="1" applyFont="1" applyFill="1" applyBorder="1" applyAlignment="1">
      <alignment horizontal="right" wrapText="1"/>
    </xf>
    <xf numFmtId="4" fontId="25" fillId="4" borderId="2" xfId="0" applyNumberFormat="1" applyFont="1" applyFill="1" applyBorder="1" applyAlignment="1">
      <alignment horizontal="right" wrapText="1"/>
    </xf>
    <xf numFmtId="0" fontId="25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4" fontId="31" fillId="0" borderId="5" xfId="0" applyNumberFormat="1" applyFont="1" applyFill="1" applyBorder="1" applyAlignment="1">
      <alignment horizontal="right"/>
    </xf>
    <xf numFmtId="0" fontId="36" fillId="0" borderId="0" xfId="0" applyFont="1" applyFill="1"/>
    <xf numFmtId="0" fontId="0" fillId="0" borderId="0" xfId="0" applyFill="1"/>
    <xf numFmtId="0" fontId="0" fillId="0" borderId="0" xfId="0" applyBorder="1"/>
    <xf numFmtId="4" fontId="23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4" fontId="11" fillId="0" borderId="0" xfId="0" applyNumberFormat="1" applyFont="1" applyFill="1" applyBorder="1" applyAlignment="1">
      <alignment horizontal="right"/>
    </xf>
    <xf numFmtId="0" fontId="14" fillId="0" borderId="2" xfId="0" quotePrefix="1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wrapText="1"/>
    </xf>
    <xf numFmtId="0" fontId="9" fillId="2" borderId="1" xfId="0" applyNumberFormat="1" applyFont="1" applyFill="1" applyBorder="1" applyAlignment="1" applyProtection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2" fillId="0" borderId="2" xfId="0" quotePrefix="1" applyFont="1" applyBorder="1" applyAlignment="1">
      <alignment horizontal="center" wrapText="1"/>
    </xf>
    <xf numFmtId="0" fontId="14" fillId="3" borderId="2" xfId="0" applyNumberFormat="1" applyFont="1" applyFill="1" applyBorder="1" applyAlignment="1" applyProtection="1">
      <alignment horizontal="left" vertical="center" wrapText="1"/>
    </xf>
    <xf numFmtId="0" fontId="15" fillId="3" borderId="2" xfId="0" applyNumberFormat="1" applyFont="1" applyFill="1" applyBorder="1" applyAlignment="1" applyProtection="1">
      <alignment vertical="center" wrapText="1"/>
    </xf>
    <xf numFmtId="0" fontId="15" fillId="3" borderId="2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vertical="center"/>
    </xf>
    <xf numFmtId="0" fontId="14" fillId="0" borderId="2" xfId="0" quotePrefix="1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14" fillId="0" borderId="2" xfId="0" quotePrefix="1" applyFont="1" applyBorder="1" applyAlignment="1">
      <alignment horizontal="left" vertical="center"/>
    </xf>
    <xf numFmtId="0" fontId="14" fillId="3" borderId="2" xfId="0" quotePrefix="1" applyNumberFormat="1" applyFont="1" applyFill="1" applyBorder="1" applyAlignment="1" applyProtection="1">
      <alignment horizontal="left" vertical="center" wrapText="1"/>
    </xf>
    <xf numFmtId="0" fontId="11" fillId="3" borderId="2" xfId="0" applyNumberFormat="1" applyFont="1" applyFill="1" applyBorder="1" applyAlignment="1" applyProtection="1">
      <alignment horizontal="left" vertical="center" wrapText="1"/>
    </xf>
    <xf numFmtId="0" fontId="18" fillId="2" borderId="0" xfId="0" quotePrefix="1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11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11" fillId="9" borderId="3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9" borderId="5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horizontal="left" vertical="center" wrapText="1"/>
    </xf>
    <xf numFmtId="0" fontId="11" fillId="10" borderId="5" xfId="0" applyFont="1" applyFill="1" applyBorder="1" applyAlignment="1">
      <alignment horizontal="left" vertical="center" wrapText="1"/>
    </xf>
    <xf numFmtId="0" fontId="29" fillId="5" borderId="3" xfId="0" applyFont="1" applyFill="1" applyBorder="1" applyAlignment="1">
      <alignment horizontal="left" vertical="center" wrapText="1"/>
    </xf>
    <xf numFmtId="0" fontId="29" fillId="5" borderId="4" xfId="0" applyFont="1" applyFill="1" applyBorder="1" applyAlignment="1">
      <alignment horizontal="left" vertical="center" wrapText="1"/>
    </xf>
    <xf numFmtId="0" fontId="29" fillId="5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</xf>
    <xf numFmtId="0" fontId="11" fillId="11" borderId="3" xfId="0" applyFont="1" applyFill="1" applyBorder="1" applyAlignment="1">
      <alignment horizontal="left" vertical="center" wrapText="1"/>
    </xf>
    <xf numFmtId="0" fontId="11" fillId="11" borderId="4" xfId="0" applyFont="1" applyFill="1" applyBorder="1" applyAlignment="1">
      <alignment horizontal="left" vertical="center" wrapText="1"/>
    </xf>
    <xf numFmtId="0" fontId="11" fillId="11" borderId="5" xfId="0" applyFont="1" applyFill="1" applyBorder="1" applyAlignment="1">
      <alignment horizontal="left" vertical="center" wrapText="1"/>
    </xf>
    <xf numFmtId="0" fontId="11" fillId="12" borderId="3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11" fillId="10" borderId="3" xfId="0" applyNumberFormat="1" applyFont="1" applyFill="1" applyBorder="1" applyAlignment="1" applyProtection="1">
      <alignment horizontal="left" vertical="center" wrapText="1"/>
    </xf>
    <xf numFmtId="0" fontId="11" fillId="10" borderId="4" xfId="0" applyNumberFormat="1" applyFont="1" applyFill="1" applyBorder="1" applyAlignment="1" applyProtection="1">
      <alignment horizontal="left" vertical="center" wrapText="1"/>
    </xf>
    <xf numFmtId="0" fontId="11" fillId="10" borderId="5" xfId="0" applyNumberFormat="1" applyFont="1" applyFill="1" applyBorder="1" applyAlignment="1" applyProtection="1">
      <alignment horizontal="left" vertical="center" wrapText="1"/>
    </xf>
    <xf numFmtId="0" fontId="11" fillId="13" borderId="3" xfId="0" applyFont="1" applyFill="1" applyBorder="1" applyAlignment="1">
      <alignment horizontal="left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 indent="1"/>
    </xf>
    <xf numFmtId="0" fontId="36" fillId="0" borderId="5" xfId="0" applyFont="1" applyBorder="1" applyAlignment="1">
      <alignment horizontal="left" vertical="center" wrapText="1" indent="1"/>
    </xf>
  </cellXfs>
  <cellStyles count="3">
    <cellStyle name="Normal" xfId="1"/>
    <cellStyle name="Normalno" xfId="0" builtinId="0"/>
    <cellStyle name="Obično 2" xfId="2"/>
  </cellStyles>
  <dxfs count="0"/>
  <tableStyles count="0" defaultTableStyle="TableStyleMedium2" defaultPivotStyle="PivotStyleLight16"/>
  <colors>
    <mruColors>
      <color rgb="FFF07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tabSelected="1" zoomScaleNormal="100" workbookViewId="0">
      <selection activeCell="J39" sqref="J39"/>
    </sheetView>
  </sheetViews>
  <sheetFormatPr defaultRowHeight="15"/>
  <cols>
    <col min="6" max="8" width="25.28515625" customWidth="1"/>
    <col min="9" max="9" width="25.28515625" hidden="1" customWidth="1"/>
    <col min="10" max="10" width="25.28515625" customWidth="1"/>
    <col min="11" max="11" width="9.140625" customWidth="1"/>
    <col min="12" max="12" width="9" customWidth="1"/>
  </cols>
  <sheetData>
    <row r="1" spans="2:12" ht="15.75">
      <c r="B1" s="259" t="s">
        <v>333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2:12" ht="15.75">
      <c r="B2" s="259" t="s">
        <v>0</v>
      </c>
      <c r="C2" s="259"/>
      <c r="D2" s="259"/>
      <c r="E2" s="259"/>
      <c r="F2" s="259"/>
      <c r="G2" s="259"/>
      <c r="H2" s="259"/>
      <c r="I2" s="259"/>
      <c r="J2" s="260"/>
      <c r="K2" s="260"/>
      <c r="L2" s="1"/>
    </row>
    <row r="3" spans="2:12" ht="18">
      <c r="B3" s="261"/>
      <c r="C3" s="261"/>
      <c r="D3" s="261"/>
      <c r="E3" s="2"/>
      <c r="F3" s="2"/>
      <c r="G3" s="3"/>
      <c r="H3" s="2"/>
      <c r="I3" s="2"/>
      <c r="J3" s="3"/>
      <c r="K3" s="3"/>
      <c r="L3" s="1"/>
    </row>
    <row r="4" spans="2:12" ht="15.75">
      <c r="B4" s="259" t="s">
        <v>345</v>
      </c>
      <c r="C4" s="262"/>
      <c r="D4" s="262"/>
      <c r="E4" s="262"/>
      <c r="F4" s="262"/>
      <c r="G4" s="262"/>
      <c r="H4" s="262"/>
      <c r="I4" s="262"/>
      <c r="J4" s="262"/>
      <c r="K4" s="262"/>
      <c r="L4" s="1"/>
    </row>
    <row r="5" spans="2:12" ht="15.75">
      <c r="B5" s="4"/>
      <c r="C5" s="5"/>
      <c r="D5" s="5"/>
      <c r="E5" s="5"/>
      <c r="F5" s="5"/>
      <c r="G5" s="219"/>
      <c r="H5" s="5"/>
      <c r="I5" s="5"/>
      <c r="J5" s="5"/>
      <c r="K5" s="5"/>
      <c r="L5" s="1"/>
    </row>
    <row r="6" spans="2:12">
      <c r="B6" s="263" t="s">
        <v>1</v>
      </c>
      <c r="C6" s="263"/>
      <c r="D6" s="263"/>
      <c r="E6" s="263"/>
      <c r="F6" s="263"/>
      <c r="G6" s="6"/>
      <c r="H6" s="6"/>
      <c r="I6" s="6"/>
      <c r="J6" s="6"/>
      <c r="K6" s="7"/>
      <c r="L6" s="1"/>
    </row>
    <row r="7" spans="2:12" ht="25.5">
      <c r="B7" s="264" t="s">
        <v>2</v>
      </c>
      <c r="C7" s="264"/>
      <c r="D7" s="264"/>
      <c r="E7" s="264"/>
      <c r="F7" s="264"/>
      <c r="G7" s="8" t="s">
        <v>4</v>
      </c>
      <c r="H7" s="9" t="s">
        <v>335</v>
      </c>
      <c r="I7" s="9" t="s">
        <v>3</v>
      </c>
      <c r="J7" s="8" t="s">
        <v>336</v>
      </c>
      <c r="K7" s="9" t="s">
        <v>5</v>
      </c>
      <c r="L7" s="9" t="s">
        <v>6</v>
      </c>
    </row>
    <row r="8" spans="2:12" s="11" customFormat="1" ht="11.25">
      <c r="B8" s="265">
        <v>1</v>
      </c>
      <c r="C8" s="265"/>
      <c r="D8" s="265"/>
      <c r="E8" s="265"/>
      <c r="F8" s="265"/>
      <c r="G8" s="10">
        <v>5</v>
      </c>
      <c r="H8" s="10">
        <v>3</v>
      </c>
      <c r="I8" s="10">
        <v>4</v>
      </c>
      <c r="J8" s="10">
        <v>5</v>
      </c>
      <c r="K8" s="10" t="s">
        <v>7</v>
      </c>
      <c r="L8" s="10" t="s">
        <v>8</v>
      </c>
    </row>
    <row r="9" spans="2:12">
      <c r="B9" s="266" t="s">
        <v>9</v>
      </c>
      <c r="C9" s="267"/>
      <c r="D9" s="267"/>
      <c r="E9" s="267"/>
      <c r="F9" s="268"/>
      <c r="G9" s="12">
        <f>G10</f>
        <v>2334797.5099999998</v>
      </c>
      <c r="H9" s="12">
        <f t="shared" ref="H9" si="0">H10+H11</f>
        <v>2690325</v>
      </c>
      <c r="I9" s="13">
        <v>0</v>
      </c>
      <c r="J9" s="12">
        <f>J10</f>
        <v>1280199.67</v>
      </c>
      <c r="K9" s="14">
        <f>J9/G9*100</f>
        <v>54.831293271338119</v>
      </c>
      <c r="L9" s="14">
        <f>J9/H9*100</f>
        <v>47.585316643899901</v>
      </c>
    </row>
    <row r="10" spans="2:12">
      <c r="B10" s="269" t="s">
        <v>10</v>
      </c>
      <c r="C10" s="258"/>
      <c r="D10" s="258"/>
      <c r="E10" s="258"/>
      <c r="F10" s="270"/>
      <c r="G10" s="16">
        <v>2334797.5099999998</v>
      </c>
      <c r="H10" s="15">
        <v>2690325</v>
      </c>
      <c r="I10" s="13">
        <v>0</v>
      </c>
      <c r="J10" s="16">
        <v>1280199.67</v>
      </c>
      <c r="K10" s="14">
        <f t="shared" ref="K10:K14" si="1">J10/G10*100</f>
        <v>54.831293271338119</v>
      </c>
      <c r="L10" s="14">
        <f t="shared" ref="L10:L14" si="2">J10/H10*100</f>
        <v>47.585316643899901</v>
      </c>
    </row>
    <row r="11" spans="2:12">
      <c r="B11" s="271" t="s">
        <v>11</v>
      </c>
      <c r="C11" s="270"/>
      <c r="D11" s="270"/>
      <c r="E11" s="270"/>
      <c r="F11" s="270"/>
      <c r="G11" s="16">
        <v>0</v>
      </c>
      <c r="H11" s="15">
        <v>0</v>
      </c>
      <c r="I11" s="13">
        <v>0</v>
      </c>
      <c r="J11" s="16">
        <v>0</v>
      </c>
      <c r="K11" s="14">
        <v>0</v>
      </c>
      <c r="L11" s="14">
        <v>0</v>
      </c>
    </row>
    <row r="12" spans="2:12">
      <c r="B12" s="272" t="s">
        <v>12</v>
      </c>
      <c r="C12" s="273"/>
      <c r="D12" s="273"/>
      <c r="E12" s="273"/>
      <c r="F12" s="274"/>
      <c r="G12" s="12">
        <f>G13+G14</f>
        <v>2304053.71</v>
      </c>
      <c r="H12" s="12">
        <f t="shared" ref="H12" si="3">H13+H14</f>
        <v>2690325</v>
      </c>
      <c r="I12" s="13">
        <v>0</v>
      </c>
      <c r="J12" s="12">
        <f>J13+J14</f>
        <v>1538539.8699999999</v>
      </c>
      <c r="K12" s="14">
        <f t="shared" si="1"/>
        <v>66.775347437538684</v>
      </c>
      <c r="L12" s="14">
        <f t="shared" si="2"/>
        <v>57.187881389794903</v>
      </c>
    </row>
    <row r="13" spans="2:12">
      <c r="B13" s="257" t="s">
        <v>13</v>
      </c>
      <c r="C13" s="258"/>
      <c r="D13" s="258"/>
      <c r="E13" s="258"/>
      <c r="F13" s="258"/>
      <c r="G13" s="16">
        <v>2243967.11</v>
      </c>
      <c r="H13" s="15">
        <v>2657225</v>
      </c>
      <c r="I13" s="13">
        <v>0</v>
      </c>
      <c r="J13" s="16">
        <v>1513685.2</v>
      </c>
      <c r="K13" s="14">
        <f t="shared" si="1"/>
        <v>67.4557658735025</v>
      </c>
      <c r="L13" s="14">
        <f t="shared" si="2"/>
        <v>56.964886300557914</v>
      </c>
    </row>
    <row r="14" spans="2:12">
      <c r="B14" s="276" t="s">
        <v>14</v>
      </c>
      <c r="C14" s="270"/>
      <c r="D14" s="270"/>
      <c r="E14" s="270"/>
      <c r="F14" s="270"/>
      <c r="G14" s="15">
        <v>60086.6</v>
      </c>
      <c r="H14" s="15">
        <v>33100</v>
      </c>
      <c r="I14" s="13">
        <v>0</v>
      </c>
      <c r="J14" s="15">
        <v>24854.67</v>
      </c>
      <c r="K14" s="14">
        <f t="shared" si="1"/>
        <v>41.364746882000311</v>
      </c>
      <c r="L14" s="14">
        <f t="shared" si="2"/>
        <v>75.089637462235643</v>
      </c>
    </row>
    <row r="15" spans="2:12">
      <c r="B15" s="277" t="s">
        <v>15</v>
      </c>
      <c r="C15" s="267"/>
      <c r="D15" s="267"/>
      <c r="E15" s="267"/>
      <c r="F15" s="267"/>
      <c r="G15" s="17">
        <f>G9-G12</f>
        <v>30743.799999999814</v>
      </c>
      <c r="H15" s="12">
        <f t="shared" ref="H15" si="4">H9-H12</f>
        <v>0</v>
      </c>
      <c r="I15" s="13">
        <v>0</v>
      </c>
      <c r="J15" s="17">
        <f>J9-J12</f>
        <v>-258340.19999999995</v>
      </c>
      <c r="K15" s="14">
        <v>0</v>
      </c>
      <c r="L15" s="14" t="e">
        <f>J15/H15*100</f>
        <v>#DIV/0!</v>
      </c>
    </row>
    <row r="16" spans="2:12" ht="18">
      <c r="B16" s="2"/>
      <c r="C16" s="18"/>
      <c r="D16" s="18"/>
      <c r="E16" s="18"/>
      <c r="F16" s="18"/>
      <c r="G16" s="20"/>
      <c r="H16" s="18"/>
      <c r="I16" s="19"/>
      <c r="J16" s="20"/>
      <c r="K16" s="19"/>
      <c r="L16" s="19"/>
    </row>
    <row r="17" spans="2:23" ht="18" hidden="1">
      <c r="B17" s="263" t="s">
        <v>16</v>
      </c>
      <c r="C17" s="263"/>
      <c r="D17" s="263"/>
      <c r="E17" s="263"/>
      <c r="F17" s="263"/>
      <c r="G17" s="19"/>
      <c r="H17" s="18"/>
      <c r="I17" s="19"/>
      <c r="J17" s="19"/>
      <c r="K17" s="19"/>
      <c r="L17" s="19"/>
    </row>
    <row r="18" spans="2:23" ht="25.5" hidden="1">
      <c r="B18" s="264" t="s">
        <v>2</v>
      </c>
      <c r="C18" s="264"/>
      <c r="D18" s="264"/>
      <c r="E18" s="264"/>
      <c r="F18" s="264"/>
      <c r="G18" s="8" t="s">
        <v>19</v>
      </c>
      <c r="H18" s="9" t="s">
        <v>17</v>
      </c>
      <c r="I18" s="9" t="s">
        <v>18</v>
      </c>
      <c r="J18" s="8" t="s">
        <v>19</v>
      </c>
      <c r="K18" s="9" t="s">
        <v>5</v>
      </c>
      <c r="L18" s="9" t="s">
        <v>6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2:23" s="11" customFormat="1" ht="11.25" hidden="1">
      <c r="B19" s="265">
        <v>1</v>
      </c>
      <c r="C19" s="265"/>
      <c r="D19" s="265"/>
      <c r="E19" s="265"/>
      <c r="F19" s="265"/>
      <c r="G19" s="10">
        <v>5</v>
      </c>
      <c r="H19" s="10">
        <v>3</v>
      </c>
      <c r="I19" s="10">
        <v>4</v>
      </c>
      <c r="J19" s="10">
        <v>5</v>
      </c>
      <c r="K19" s="10" t="s">
        <v>7</v>
      </c>
      <c r="L19" s="10" t="s">
        <v>20</v>
      </c>
    </row>
    <row r="20" spans="2:23" hidden="1">
      <c r="B20" s="269" t="s">
        <v>21</v>
      </c>
      <c r="C20" s="269"/>
      <c r="D20" s="269"/>
      <c r="E20" s="269"/>
      <c r="F20" s="269"/>
      <c r="G20" s="15"/>
      <c r="H20" s="15"/>
      <c r="I20" s="15"/>
      <c r="J20" s="15"/>
      <c r="K20" s="15"/>
      <c r="L20" s="15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2:23" hidden="1">
      <c r="B21" s="269" t="s">
        <v>22</v>
      </c>
      <c r="C21" s="258"/>
      <c r="D21" s="258"/>
      <c r="E21" s="258"/>
      <c r="F21" s="258"/>
      <c r="G21" s="15"/>
      <c r="H21" s="15"/>
      <c r="I21" s="15"/>
      <c r="J21" s="15"/>
      <c r="K21" s="15"/>
      <c r="L21" s="15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2:23" s="1" customFormat="1" ht="15" hidden="1" customHeight="1">
      <c r="B22" s="278" t="s">
        <v>23</v>
      </c>
      <c r="C22" s="278"/>
      <c r="D22" s="278"/>
      <c r="E22" s="278"/>
      <c r="F22" s="278"/>
      <c r="G22" s="12"/>
      <c r="H22" s="12"/>
      <c r="I22" s="12"/>
      <c r="J22" s="12"/>
      <c r="K22" s="12"/>
      <c r="L22" s="12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2:23" s="1" customFormat="1" ht="15" hidden="1" customHeight="1">
      <c r="B23" s="278" t="s">
        <v>24</v>
      </c>
      <c r="C23" s="278"/>
      <c r="D23" s="278"/>
      <c r="E23" s="278"/>
      <c r="F23" s="278"/>
      <c r="G23" s="12"/>
      <c r="H23" s="12"/>
      <c r="I23" s="12"/>
      <c r="J23" s="12"/>
      <c r="K23" s="12"/>
      <c r="L23" s="12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2:23" hidden="1">
      <c r="B24" s="277" t="s">
        <v>25</v>
      </c>
      <c r="C24" s="267"/>
      <c r="D24" s="267"/>
      <c r="E24" s="267"/>
      <c r="F24" s="267"/>
      <c r="G24" s="12"/>
      <c r="H24" s="12"/>
      <c r="I24" s="12"/>
      <c r="J24" s="12"/>
      <c r="K24" s="12"/>
      <c r="L24" s="12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2:23" ht="15.75">
      <c r="B25" s="21"/>
      <c r="C25" s="22"/>
      <c r="D25" s="22"/>
      <c r="E25" s="22"/>
      <c r="F25" s="22"/>
      <c r="G25" s="23"/>
      <c r="H25" s="23"/>
      <c r="I25" s="23"/>
      <c r="J25" s="23"/>
      <c r="K25" s="23"/>
      <c r="L25" s="1"/>
    </row>
    <row r="26" spans="2:23" ht="15.75" hidden="1">
      <c r="B26" s="279" t="s">
        <v>26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</row>
    <row r="27" spans="2:23" ht="15.75" hidden="1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2:23" hidden="1">
      <c r="B28" s="275" t="s">
        <v>27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</row>
    <row r="29" spans="2:23" hidden="1">
      <c r="B29" s="275" t="s">
        <v>28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</row>
    <row r="30" spans="2:23" ht="15" hidden="1" customHeight="1">
      <c r="B30" s="275" t="s">
        <v>29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</row>
    <row r="31" spans="2:23" hidden="1"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</row>
    <row r="32" spans="2:23" ht="15.75" hidden="1" customHeight="1">
      <c r="B32" s="280"/>
      <c r="C32" s="280"/>
      <c r="D32" s="280"/>
      <c r="E32" s="280"/>
      <c r="F32" s="280"/>
      <c r="G32" s="280"/>
      <c r="H32" s="280"/>
      <c r="I32" s="280"/>
      <c r="J32" s="280"/>
      <c r="K32" s="280"/>
    </row>
    <row r="33" spans="2:12" ht="15" hidden="1" customHeight="1">
      <c r="B33" s="281" t="s">
        <v>30</v>
      </c>
      <c r="C33" s="281"/>
      <c r="D33" s="281"/>
      <c r="E33" s="281"/>
      <c r="F33" s="281"/>
      <c r="G33" s="281"/>
      <c r="H33" s="281"/>
      <c r="I33" s="281"/>
      <c r="J33" s="281"/>
      <c r="K33" s="281"/>
      <c r="L33" s="281"/>
    </row>
    <row r="34" spans="2:12" hidden="1"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</row>
    <row r="35" spans="2:12" hidden="1"/>
  </sheetData>
  <mergeCells count="29">
    <mergeCell ref="B29:L29"/>
    <mergeCell ref="B30:L31"/>
    <mergeCell ref="B32:F32"/>
    <mergeCell ref="G32:K32"/>
    <mergeCell ref="B33:L34"/>
    <mergeCell ref="B28:L28"/>
    <mergeCell ref="B14:F14"/>
    <mergeCell ref="B15:F15"/>
    <mergeCell ref="B17:F17"/>
    <mergeCell ref="B18:F18"/>
    <mergeCell ref="B19:F19"/>
    <mergeCell ref="B20:F20"/>
    <mergeCell ref="B21:F21"/>
    <mergeCell ref="B22:F22"/>
    <mergeCell ref="B23:F23"/>
    <mergeCell ref="B24:F24"/>
    <mergeCell ref="B26:L26"/>
    <mergeCell ref="B13:F13"/>
    <mergeCell ref="B1:L1"/>
    <mergeCell ref="B2:K2"/>
    <mergeCell ref="B3:D3"/>
    <mergeCell ref="B4:K4"/>
    <mergeCell ref="B6:F6"/>
    <mergeCell ref="B7:F7"/>
    <mergeCell ref="B8:F8"/>
    <mergeCell ref="B9:F9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zoomScaleNormal="100" workbookViewId="0">
      <selection activeCell="H37" sqref="H37"/>
    </sheetView>
  </sheetViews>
  <sheetFormatPr defaultRowHeight="15"/>
  <cols>
    <col min="1" max="1" width="7.42578125" bestFit="1" customWidth="1"/>
    <col min="2" max="2" width="8.42578125" bestFit="1" customWidth="1"/>
    <col min="3" max="3" width="5.42578125" bestFit="1" customWidth="1"/>
    <col min="4" max="4" width="34" customWidth="1"/>
    <col min="5" max="6" width="24" customWidth="1"/>
    <col min="7" max="7" width="24" hidden="1" customWidth="1"/>
    <col min="8" max="8" width="24" customWidth="1"/>
    <col min="9" max="9" width="11.85546875" customWidth="1"/>
    <col min="10" max="10" width="11" customWidth="1"/>
    <col min="11" max="11" width="12.7109375" bestFit="1" customWidth="1"/>
  </cols>
  <sheetData>
    <row r="1" spans="1:11" ht="42" customHeight="1">
      <c r="A1" s="259" t="s">
        <v>333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15.75">
      <c r="A3" s="285" t="s">
        <v>0</v>
      </c>
      <c r="B3" s="285"/>
      <c r="C3" s="285"/>
      <c r="D3" s="285"/>
      <c r="E3" s="285"/>
      <c r="F3" s="285"/>
      <c r="G3" s="286"/>
      <c r="H3" s="286"/>
    </row>
    <row r="4" spans="1:11" ht="18">
      <c r="A4" s="25"/>
      <c r="B4" s="25"/>
      <c r="C4" s="25"/>
      <c r="D4" s="25"/>
      <c r="E4" s="26"/>
      <c r="F4" s="25"/>
      <c r="G4" s="26"/>
      <c r="H4" s="26"/>
      <c r="I4" s="26"/>
      <c r="J4" s="26"/>
    </row>
    <row r="5" spans="1:11" ht="18" customHeight="1">
      <c r="A5" s="285" t="s">
        <v>31</v>
      </c>
      <c r="B5" s="287"/>
      <c r="C5" s="287"/>
      <c r="D5" s="287"/>
      <c r="E5" s="287"/>
      <c r="F5" s="287"/>
      <c r="G5" s="287"/>
      <c r="H5" s="287"/>
    </row>
    <row r="6" spans="1:11" ht="18">
      <c r="A6" s="25"/>
      <c r="B6" s="25"/>
      <c r="C6" s="25"/>
      <c r="D6" s="25"/>
      <c r="E6" s="26"/>
      <c r="F6" s="25"/>
      <c r="G6" s="26"/>
      <c r="H6" s="26"/>
      <c r="I6" s="26"/>
      <c r="J6" s="26"/>
    </row>
    <row r="7" spans="1:11" ht="15" customHeight="1">
      <c r="A7" s="259" t="s">
        <v>32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</row>
    <row r="8" spans="1:11" ht="18">
      <c r="A8" s="25"/>
      <c r="B8" s="25"/>
      <c r="C8" s="25"/>
      <c r="D8" s="25"/>
      <c r="E8" s="26"/>
      <c r="F8" s="25"/>
      <c r="G8" s="26"/>
      <c r="H8" s="26"/>
      <c r="I8" s="26"/>
      <c r="J8" s="26"/>
    </row>
    <row r="9" spans="1:11" ht="38.25">
      <c r="A9" s="27" t="s">
        <v>33</v>
      </c>
      <c r="B9" s="28" t="s">
        <v>34</v>
      </c>
      <c r="C9" s="28" t="s">
        <v>35</v>
      </c>
      <c r="D9" s="28" t="s">
        <v>36</v>
      </c>
      <c r="E9" s="29" t="s">
        <v>4</v>
      </c>
      <c r="F9" s="29" t="s">
        <v>335</v>
      </c>
      <c r="G9" s="29" t="s">
        <v>3</v>
      </c>
      <c r="H9" s="29" t="s">
        <v>336</v>
      </c>
      <c r="I9" s="29" t="s">
        <v>5</v>
      </c>
      <c r="J9" s="29" t="s">
        <v>6</v>
      </c>
    </row>
    <row r="10" spans="1:11">
      <c r="A10" s="282" t="s">
        <v>37</v>
      </c>
      <c r="B10" s="283"/>
      <c r="C10" s="283"/>
      <c r="D10" s="284"/>
      <c r="E10" s="220" t="s">
        <v>40</v>
      </c>
      <c r="F10" s="28" t="s">
        <v>38</v>
      </c>
      <c r="G10" s="28" t="s">
        <v>39</v>
      </c>
      <c r="H10" s="28" t="s">
        <v>40</v>
      </c>
      <c r="I10" s="30" t="s">
        <v>7</v>
      </c>
      <c r="J10" s="30" t="s">
        <v>8</v>
      </c>
    </row>
    <row r="11" spans="1:11" ht="20.25" customHeight="1">
      <c r="A11" s="31">
        <v>6</v>
      </c>
      <c r="B11" s="31"/>
      <c r="C11" s="31"/>
      <c r="D11" s="32" t="s">
        <v>41</v>
      </c>
      <c r="E11" s="33">
        <f>E12+E19+E23+E28+E37</f>
        <v>2304053.71</v>
      </c>
      <c r="F11" s="33">
        <f t="shared" ref="F11" si="0">F12+F17+F21+F26+F35</f>
        <v>2690325</v>
      </c>
      <c r="G11" s="34">
        <v>0</v>
      </c>
      <c r="H11" s="33">
        <f>H12+H19+H23+H28+H37</f>
        <v>1021859.6699999999</v>
      </c>
      <c r="I11" s="33">
        <f>H11/E11*100</f>
        <v>44.350514294217561</v>
      </c>
      <c r="J11" s="33">
        <f>H11/F11*100</f>
        <v>37.982759332050961</v>
      </c>
    </row>
    <row r="12" spans="1:11" s="37" customFormat="1" ht="37.5" customHeight="1">
      <c r="A12" s="35"/>
      <c r="B12" s="35">
        <v>63</v>
      </c>
      <c r="C12" s="35"/>
      <c r="D12" s="35" t="s">
        <v>42</v>
      </c>
      <c r="E12" s="36">
        <f>E13+E17</f>
        <v>1990598.21</v>
      </c>
      <c r="F12" s="36">
        <f t="shared" ref="F12" si="1">F13</f>
        <v>2338200</v>
      </c>
      <c r="G12" s="34">
        <v>0</v>
      </c>
      <c r="H12" s="36">
        <f>H13+H17</f>
        <v>806450.44</v>
      </c>
      <c r="I12" s="33">
        <f t="shared" ref="I12:I52" si="2">H12/E12*100</f>
        <v>40.512969214415193</v>
      </c>
      <c r="J12" s="33">
        <f t="shared" ref="J12:J52" si="3">H12/F12*100</f>
        <v>34.490224959370451</v>
      </c>
    </row>
    <row r="13" spans="1:11" s="37" customFormat="1" ht="37.5" customHeight="1">
      <c r="A13" s="35"/>
      <c r="B13" s="35">
        <v>636</v>
      </c>
      <c r="C13" s="35"/>
      <c r="D13" s="35" t="s">
        <v>43</v>
      </c>
      <c r="E13" s="36">
        <f>E14+E15</f>
        <v>1990122.21</v>
      </c>
      <c r="F13" s="36">
        <f t="shared" ref="F13" si="4">F14+F15</f>
        <v>2338200</v>
      </c>
      <c r="G13" s="34">
        <v>0</v>
      </c>
      <c r="H13" s="36">
        <f>H14+H15</f>
        <v>806125.36</v>
      </c>
      <c r="I13" s="33">
        <f t="shared" si="2"/>
        <v>40.506324483459736</v>
      </c>
      <c r="J13" s="33">
        <f t="shared" si="3"/>
        <v>34.476321957060982</v>
      </c>
    </row>
    <row r="14" spans="1:11" ht="37.5" customHeight="1">
      <c r="A14" s="35"/>
      <c r="B14" s="38">
        <v>6361</v>
      </c>
      <c r="C14" s="35"/>
      <c r="D14" s="38" t="s">
        <v>44</v>
      </c>
      <c r="E14" s="39">
        <v>1990122.21</v>
      </c>
      <c r="F14" s="39">
        <v>2311200</v>
      </c>
      <c r="G14" s="34">
        <v>0</v>
      </c>
      <c r="H14" s="39">
        <v>806125.36</v>
      </c>
      <c r="I14" s="33">
        <f t="shared" si="2"/>
        <v>40.506324483459736</v>
      </c>
      <c r="J14" s="33">
        <f t="shared" si="3"/>
        <v>34.879082727587402</v>
      </c>
    </row>
    <row r="15" spans="1:11" ht="57.75" customHeight="1">
      <c r="A15" s="35"/>
      <c r="B15" s="38">
        <v>6362</v>
      </c>
      <c r="C15" s="35"/>
      <c r="D15" s="38" t="s">
        <v>45</v>
      </c>
      <c r="E15" s="39">
        <v>0</v>
      </c>
      <c r="F15" s="39">
        <v>27000</v>
      </c>
      <c r="G15" s="34">
        <v>0</v>
      </c>
      <c r="H15" s="39">
        <v>0</v>
      </c>
      <c r="I15" s="33">
        <v>0</v>
      </c>
      <c r="J15" s="33">
        <f t="shared" si="3"/>
        <v>0</v>
      </c>
    </row>
    <row r="16" spans="1:11" hidden="1">
      <c r="A16" s="40"/>
      <c r="B16" s="41"/>
      <c r="C16" s="42" t="s">
        <v>46</v>
      </c>
      <c r="D16" s="42" t="s">
        <v>47</v>
      </c>
      <c r="E16" s="43"/>
      <c r="F16" s="43">
        <f t="shared" ref="F16" si="5">F12</f>
        <v>2338200</v>
      </c>
      <c r="G16" s="34">
        <v>0</v>
      </c>
      <c r="H16" s="43"/>
      <c r="I16" s="33" t="e">
        <f t="shared" si="2"/>
        <v>#DIV/0!</v>
      </c>
      <c r="J16" s="33">
        <f t="shared" si="3"/>
        <v>0</v>
      </c>
    </row>
    <row r="17" spans="1:10" s="37" customFormat="1" ht="37.5" customHeight="1">
      <c r="A17" s="35"/>
      <c r="B17" s="35">
        <v>639</v>
      </c>
      <c r="C17" s="35"/>
      <c r="D17" s="35" t="s">
        <v>48</v>
      </c>
      <c r="E17" s="36">
        <f>E18</f>
        <v>476</v>
      </c>
      <c r="F17" s="36">
        <f t="shared" ref="F17:F18" si="6">F18</f>
        <v>0</v>
      </c>
      <c r="G17" s="34">
        <v>0</v>
      </c>
      <c r="H17" s="36">
        <f>H18</f>
        <v>325.08</v>
      </c>
      <c r="I17" s="33">
        <v>0</v>
      </c>
      <c r="J17" s="33">
        <v>0</v>
      </c>
    </row>
    <row r="18" spans="1:10" ht="37.5" customHeight="1">
      <c r="A18" s="35"/>
      <c r="B18" s="38">
        <v>6391</v>
      </c>
      <c r="C18" s="35"/>
      <c r="D18" s="38" t="s">
        <v>49</v>
      </c>
      <c r="E18" s="39">
        <v>476</v>
      </c>
      <c r="F18" s="36">
        <f t="shared" si="6"/>
        <v>0</v>
      </c>
      <c r="G18" s="34">
        <v>0</v>
      </c>
      <c r="H18" s="39">
        <v>325.08</v>
      </c>
      <c r="I18" s="33">
        <v>0</v>
      </c>
      <c r="J18" s="33">
        <v>0</v>
      </c>
    </row>
    <row r="19" spans="1:10" s="37" customFormat="1" ht="37.5" customHeight="1">
      <c r="A19" s="35"/>
      <c r="B19" s="35">
        <v>64</v>
      </c>
      <c r="C19" s="35"/>
      <c r="D19" s="35" t="s">
        <v>50</v>
      </c>
      <c r="E19" s="36">
        <f>E20</f>
        <v>0</v>
      </c>
      <c r="F19" s="44">
        <v>0</v>
      </c>
      <c r="G19" s="34">
        <v>0</v>
      </c>
      <c r="H19" s="36">
        <f>H20</f>
        <v>0</v>
      </c>
      <c r="I19" s="33">
        <v>0</v>
      </c>
      <c r="J19" s="33">
        <v>0</v>
      </c>
    </row>
    <row r="20" spans="1:10" s="37" customFormat="1" ht="37.5" customHeight="1">
      <c r="A20" s="35"/>
      <c r="B20" s="35">
        <v>641</v>
      </c>
      <c r="C20" s="35"/>
      <c r="D20" s="35" t="s">
        <v>51</v>
      </c>
      <c r="E20" s="36">
        <v>0</v>
      </c>
      <c r="F20" s="229">
        <v>0</v>
      </c>
      <c r="G20" s="34">
        <v>0</v>
      </c>
      <c r="H20" s="36">
        <v>0</v>
      </c>
      <c r="I20" s="33">
        <v>0</v>
      </c>
      <c r="J20" s="33">
        <v>0</v>
      </c>
    </row>
    <row r="21" spans="1:10" ht="37.5" customHeight="1">
      <c r="A21" s="35"/>
      <c r="B21" s="38">
        <v>6413</v>
      </c>
      <c r="C21" s="35"/>
      <c r="D21" s="38" t="s">
        <v>52</v>
      </c>
      <c r="E21" s="44">
        <v>0</v>
      </c>
      <c r="F21" s="36">
        <f t="shared" ref="F21:F22" si="7">F22</f>
        <v>136250</v>
      </c>
      <c r="G21" s="34">
        <v>0</v>
      </c>
      <c r="H21" s="44">
        <v>0</v>
      </c>
      <c r="I21" s="33">
        <v>0</v>
      </c>
      <c r="J21" s="33">
        <v>0</v>
      </c>
    </row>
    <row r="22" spans="1:10" hidden="1">
      <c r="A22" s="40"/>
      <c r="B22" s="41"/>
      <c r="C22" s="42" t="s">
        <v>53</v>
      </c>
      <c r="D22" s="42" t="s">
        <v>54</v>
      </c>
      <c r="E22" s="43"/>
      <c r="F22" s="36">
        <f t="shared" si="7"/>
        <v>136250</v>
      </c>
      <c r="G22" s="34">
        <v>0</v>
      </c>
      <c r="H22" s="43"/>
      <c r="I22" s="33" t="e">
        <f t="shared" si="2"/>
        <v>#DIV/0!</v>
      </c>
      <c r="J22" s="33">
        <f t="shared" si="3"/>
        <v>0</v>
      </c>
    </row>
    <row r="23" spans="1:10" s="37" customFormat="1" ht="45" customHeight="1">
      <c r="A23" s="35"/>
      <c r="B23" s="35">
        <v>65</v>
      </c>
      <c r="C23" s="35"/>
      <c r="D23" s="35" t="s">
        <v>55</v>
      </c>
      <c r="E23" s="36">
        <f>E24</f>
        <v>41910.35</v>
      </c>
      <c r="F23" s="39">
        <v>136250</v>
      </c>
      <c r="G23" s="34">
        <v>0</v>
      </c>
      <c r="H23" s="36">
        <f>H24</f>
        <v>17801.7</v>
      </c>
      <c r="I23" s="33">
        <f t="shared" si="2"/>
        <v>42.475665318948664</v>
      </c>
      <c r="J23" s="33">
        <f t="shared" si="3"/>
        <v>13.065467889908259</v>
      </c>
    </row>
    <row r="24" spans="1:10" s="37" customFormat="1" ht="37.5" customHeight="1">
      <c r="A24" s="35"/>
      <c r="B24" s="35">
        <v>652</v>
      </c>
      <c r="C24" s="35"/>
      <c r="D24" s="35" t="s">
        <v>56</v>
      </c>
      <c r="E24" s="36">
        <f>E25</f>
        <v>41910.35</v>
      </c>
      <c r="F24" s="229">
        <v>149592</v>
      </c>
      <c r="G24" s="34">
        <v>0</v>
      </c>
      <c r="H24" s="36">
        <f>H25</f>
        <v>17801.7</v>
      </c>
      <c r="I24" s="33">
        <f t="shared" si="2"/>
        <v>42.475665318948664</v>
      </c>
      <c r="J24" s="33">
        <f t="shared" si="3"/>
        <v>11.900168458206322</v>
      </c>
    </row>
    <row r="25" spans="1:10" ht="37.5" customHeight="1">
      <c r="A25" s="35"/>
      <c r="B25" s="38">
        <v>6526</v>
      </c>
      <c r="C25" s="35"/>
      <c r="D25" s="38" t="s">
        <v>57</v>
      </c>
      <c r="E25" s="39">
        <v>41910.35</v>
      </c>
      <c r="F25" s="229">
        <v>5973</v>
      </c>
      <c r="G25" s="34">
        <v>0</v>
      </c>
      <c r="H25" s="39">
        <v>17801.7</v>
      </c>
      <c r="I25" s="33">
        <f t="shared" si="2"/>
        <v>42.475665318948664</v>
      </c>
      <c r="J25" s="33">
        <f t="shared" si="3"/>
        <v>298.03616273229534</v>
      </c>
    </row>
    <row r="26" spans="1:10" hidden="1">
      <c r="A26" s="40"/>
      <c r="B26" s="41"/>
      <c r="C26" s="42" t="s">
        <v>53</v>
      </c>
      <c r="D26" s="42" t="s">
        <v>54</v>
      </c>
      <c r="E26" s="43"/>
      <c r="F26" s="47">
        <f t="shared" ref="F26" si="8">F27+F30</f>
        <v>7000</v>
      </c>
      <c r="G26" s="34">
        <v>0</v>
      </c>
      <c r="H26" s="43"/>
      <c r="I26" s="33" t="e">
        <f t="shared" si="2"/>
        <v>#DIV/0!</v>
      </c>
      <c r="J26" s="33">
        <f t="shared" si="3"/>
        <v>0</v>
      </c>
    </row>
    <row r="27" spans="1:10" hidden="1">
      <c r="A27" s="40"/>
      <c r="B27" s="41"/>
      <c r="C27" s="42" t="s">
        <v>58</v>
      </c>
      <c r="D27" s="42" t="s">
        <v>59</v>
      </c>
      <c r="E27" s="43"/>
      <c r="F27" s="47">
        <f t="shared" ref="F27" si="9">F28+F29</f>
        <v>6000</v>
      </c>
      <c r="G27" s="34">
        <v>0</v>
      </c>
      <c r="H27" s="43"/>
      <c r="I27" s="33" t="e">
        <f t="shared" si="2"/>
        <v>#DIV/0!</v>
      </c>
      <c r="J27" s="33">
        <f t="shared" si="3"/>
        <v>0</v>
      </c>
    </row>
    <row r="28" spans="1:10" s="37" customFormat="1" ht="37.5" customHeight="1">
      <c r="A28" s="45"/>
      <c r="B28" s="45">
        <v>66</v>
      </c>
      <c r="C28" s="46"/>
      <c r="D28" s="35" t="s">
        <v>60</v>
      </c>
      <c r="E28" s="47">
        <f>E29</f>
        <v>8014.49</v>
      </c>
      <c r="F28" s="50">
        <v>0</v>
      </c>
      <c r="G28" s="34">
        <v>0</v>
      </c>
      <c r="H28" s="47">
        <f>H29+H32</f>
        <v>4552.76</v>
      </c>
      <c r="I28" s="33">
        <f t="shared" si="2"/>
        <v>56.806609029395517</v>
      </c>
      <c r="J28" s="33" t="e">
        <f t="shared" si="3"/>
        <v>#DIV/0!</v>
      </c>
    </row>
    <row r="29" spans="1:10" s="37" customFormat="1" ht="37.5" customHeight="1">
      <c r="A29" s="45"/>
      <c r="B29" s="45">
        <v>661</v>
      </c>
      <c r="C29" s="46"/>
      <c r="D29" s="35" t="s">
        <v>61</v>
      </c>
      <c r="E29" s="47">
        <f>E30+E31</f>
        <v>8014.49</v>
      </c>
      <c r="F29" s="39">
        <v>6000</v>
      </c>
      <c r="G29" s="34">
        <v>0</v>
      </c>
      <c r="H29" s="47">
        <f>H30+H31</f>
        <v>3732.76</v>
      </c>
      <c r="I29" s="33">
        <f t="shared" si="2"/>
        <v>46.575140776268988</v>
      </c>
      <c r="J29" s="33">
        <f t="shared" si="3"/>
        <v>62.212666666666671</v>
      </c>
    </row>
    <row r="30" spans="1:10" ht="37.5" customHeight="1">
      <c r="A30" s="48"/>
      <c r="B30" s="48">
        <v>6614</v>
      </c>
      <c r="C30" s="49"/>
      <c r="D30" s="38" t="s">
        <v>62</v>
      </c>
      <c r="E30" s="50">
        <v>0</v>
      </c>
      <c r="F30" s="47">
        <f t="shared" ref="F30" si="10">F31+F32</f>
        <v>1000</v>
      </c>
      <c r="G30" s="34">
        <v>0</v>
      </c>
      <c r="H30" s="50">
        <v>0</v>
      </c>
      <c r="I30" s="33">
        <v>0</v>
      </c>
      <c r="J30" s="33">
        <v>0</v>
      </c>
    </row>
    <row r="31" spans="1:10" ht="37.5" customHeight="1">
      <c r="A31" s="48"/>
      <c r="B31" s="48">
        <v>6615</v>
      </c>
      <c r="C31" s="46"/>
      <c r="D31" s="48" t="s">
        <v>63</v>
      </c>
      <c r="E31" s="39">
        <v>8014.49</v>
      </c>
      <c r="F31" s="39">
        <v>1000</v>
      </c>
      <c r="G31" s="34">
        <v>0</v>
      </c>
      <c r="H31" s="39">
        <v>3732.76</v>
      </c>
      <c r="I31" s="33">
        <f t="shared" si="2"/>
        <v>46.575140776268988</v>
      </c>
      <c r="J31" s="33">
        <f t="shared" si="3"/>
        <v>373.27600000000001</v>
      </c>
    </row>
    <row r="32" spans="1:10" s="37" customFormat="1" ht="27" customHeight="1">
      <c r="A32" s="45"/>
      <c r="B32" s="45">
        <v>663</v>
      </c>
      <c r="C32" s="46"/>
      <c r="D32" s="51" t="s">
        <v>64</v>
      </c>
      <c r="E32" s="47">
        <f>E33</f>
        <v>3335.37</v>
      </c>
      <c r="F32" s="39"/>
      <c r="G32" s="34">
        <v>0</v>
      </c>
      <c r="H32" s="47">
        <f>H33</f>
        <v>820</v>
      </c>
      <c r="I32" s="33">
        <v>0</v>
      </c>
      <c r="J32" s="33" t="e">
        <f t="shared" si="3"/>
        <v>#DIV/0!</v>
      </c>
    </row>
    <row r="33" spans="1:10" ht="27" customHeight="1">
      <c r="A33" s="52"/>
      <c r="B33" s="53">
        <v>6631</v>
      </c>
      <c r="C33" s="52"/>
      <c r="D33" s="54" t="s">
        <v>65</v>
      </c>
      <c r="E33" s="39">
        <v>3335.37</v>
      </c>
      <c r="F33" s="227">
        <v>1130</v>
      </c>
      <c r="G33" s="34">
        <v>0</v>
      </c>
      <c r="H33" s="39">
        <v>820</v>
      </c>
      <c r="I33" s="33">
        <v>0</v>
      </c>
      <c r="J33" s="33">
        <f t="shared" si="3"/>
        <v>72.56637168141593</v>
      </c>
    </row>
    <row r="34" spans="1:10" ht="27" customHeight="1">
      <c r="A34" s="38"/>
      <c r="B34" s="38">
        <v>6632</v>
      </c>
      <c r="C34" s="38"/>
      <c r="D34" s="54" t="s">
        <v>66</v>
      </c>
      <c r="E34" s="39">
        <v>0</v>
      </c>
      <c r="F34" s="227">
        <v>3504</v>
      </c>
      <c r="G34" s="34">
        <v>0</v>
      </c>
      <c r="H34" s="39">
        <v>0</v>
      </c>
      <c r="I34" s="33">
        <v>0</v>
      </c>
      <c r="J34" s="33">
        <v>0</v>
      </c>
    </row>
    <row r="35" spans="1:10" hidden="1">
      <c r="A35" s="55"/>
      <c r="B35" s="55"/>
      <c r="C35" s="56" t="s">
        <v>67</v>
      </c>
      <c r="D35" s="56" t="s">
        <v>68</v>
      </c>
      <c r="E35" s="57"/>
      <c r="F35" s="36">
        <f t="shared" ref="F35" si="11">F36</f>
        <v>208875</v>
      </c>
      <c r="G35" s="34">
        <v>0</v>
      </c>
      <c r="H35" s="57"/>
      <c r="I35" s="33" t="e">
        <f t="shared" si="2"/>
        <v>#DIV/0!</v>
      </c>
      <c r="J35" s="33">
        <f t="shared" si="3"/>
        <v>0</v>
      </c>
    </row>
    <row r="36" spans="1:10" hidden="1">
      <c r="A36" s="55"/>
      <c r="B36" s="55"/>
      <c r="C36" s="56" t="s">
        <v>58</v>
      </c>
      <c r="D36" s="56" t="s">
        <v>59</v>
      </c>
      <c r="E36" s="57"/>
      <c r="F36" s="36">
        <f t="shared" ref="F36" si="12">F37+F38</f>
        <v>208875</v>
      </c>
      <c r="G36" s="34">
        <v>0</v>
      </c>
      <c r="H36" s="57"/>
      <c r="I36" s="33" t="e">
        <f t="shared" si="2"/>
        <v>#DIV/0!</v>
      </c>
      <c r="J36" s="33">
        <f t="shared" si="3"/>
        <v>0</v>
      </c>
    </row>
    <row r="37" spans="1:10" s="37" customFormat="1" ht="38.25">
      <c r="A37" s="35"/>
      <c r="B37" s="35">
        <v>67</v>
      </c>
      <c r="C37" s="35"/>
      <c r="D37" s="35" t="s">
        <v>69</v>
      </c>
      <c r="E37" s="36">
        <f>E38</f>
        <v>263530.65999999997</v>
      </c>
      <c r="F37" s="39">
        <v>208875</v>
      </c>
      <c r="G37" s="34">
        <v>0</v>
      </c>
      <c r="H37" s="36">
        <f>H38</f>
        <v>193054.77</v>
      </c>
      <c r="I37" s="33">
        <f t="shared" si="2"/>
        <v>73.257043411950633</v>
      </c>
      <c r="J37" s="33">
        <f t="shared" si="3"/>
        <v>92.425982046678641</v>
      </c>
    </row>
    <row r="38" spans="1:10" s="37" customFormat="1" ht="38.25">
      <c r="A38" s="35"/>
      <c r="B38" s="35">
        <v>671</v>
      </c>
      <c r="C38" s="35"/>
      <c r="D38" s="35" t="s">
        <v>70</v>
      </c>
      <c r="E38" s="36">
        <f>E39+E40</f>
        <v>263530.65999999997</v>
      </c>
      <c r="F38" s="39">
        <v>0</v>
      </c>
      <c r="G38" s="34">
        <v>0</v>
      </c>
      <c r="H38" s="36">
        <f>H39+H40</f>
        <v>193054.77</v>
      </c>
      <c r="I38" s="33">
        <f t="shared" si="2"/>
        <v>73.257043411950633</v>
      </c>
      <c r="J38" s="33" t="e">
        <f t="shared" si="3"/>
        <v>#DIV/0!</v>
      </c>
    </row>
    <row r="39" spans="1:10" ht="25.5">
      <c r="A39" s="35"/>
      <c r="B39" s="38">
        <v>6711</v>
      </c>
      <c r="C39" s="38"/>
      <c r="D39" s="38" t="s">
        <v>71</v>
      </c>
      <c r="E39" s="39">
        <v>263530.65999999997</v>
      </c>
      <c r="F39" s="227">
        <f t="shared" ref="F39" si="13">F35</f>
        <v>208875</v>
      </c>
      <c r="G39" s="34">
        <v>0</v>
      </c>
      <c r="H39" s="39">
        <v>193054.77</v>
      </c>
      <c r="I39" s="33">
        <f t="shared" si="2"/>
        <v>73.257043411950633</v>
      </c>
      <c r="J39" s="33">
        <f t="shared" si="3"/>
        <v>92.425982046678641</v>
      </c>
    </row>
    <row r="40" spans="1:10" ht="38.25">
      <c r="A40" s="35"/>
      <c r="B40" s="38">
        <v>6712</v>
      </c>
      <c r="C40" s="38"/>
      <c r="D40" s="38" t="s">
        <v>72</v>
      </c>
      <c r="E40" s="39">
        <v>0</v>
      </c>
      <c r="F40" s="229">
        <f t="shared" ref="F40:F42" si="14">F41</f>
        <v>0</v>
      </c>
      <c r="G40" s="34">
        <v>0</v>
      </c>
      <c r="H40" s="39">
        <v>0</v>
      </c>
      <c r="I40" s="33" t="e">
        <f t="shared" si="2"/>
        <v>#DIV/0!</v>
      </c>
      <c r="J40" s="33">
        <v>0</v>
      </c>
    </row>
    <row r="41" spans="1:10" hidden="1">
      <c r="A41" s="55"/>
      <c r="B41" s="55"/>
      <c r="C41" s="56" t="s">
        <v>73</v>
      </c>
      <c r="D41" s="56" t="s">
        <v>74</v>
      </c>
      <c r="E41" s="57"/>
      <c r="F41" s="36">
        <f>F42</f>
        <v>0</v>
      </c>
      <c r="G41" s="34">
        <v>0</v>
      </c>
      <c r="H41" s="57"/>
      <c r="I41" s="33" t="e">
        <f t="shared" si="2"/>
        <v>#DIV/0!</v>
      </c>
      <c r="J41" s="33" t="e">
        <f t="shared" si="3"/>
        <v>#DIV/0!</v>
      </c>
    </row>
    <row r="42" spans="1:10" ht="20.25" customHeight="1">
      <c r="A42" s="31">
        <v>9</v>
      </c>
      <c r="B42" s="31"/>
      <c r="C42" s="31"/>
      <c r="D42" s="32" t="s">
        <v>75</v>
      </c>
      <c r="E42" s="33">
        <f>E43</f>
        <v>30743.8</v>
      </c>
      <c r="F42" s="244">
        <f t="shared" si="14"/>
        <v>0</v>
      </c>
      <c r="G42" s="34">
        <v>0</v>
      </c>
      <c r="H42" s="33">
        <f>H43</f>
        <v>258340</v>
      </c>
      <c r="I42" s="33">
        <v>0</v>
      </c>
      <c r="J42" s="33" t="e">
        <f t="shared" si="3"/>
        <v>#DIV/0!</v>
      </c>
    </row>
    <row r="43" spans="1:10" s="37" customFormat="1" ht="41.25" customHeight="1">
      <c r="A43" s="45"/>
      <c r="B43" s="35">
        <v>92</v>
      </c>
      <c r="C43" s="35"/>
      <c r="D43" s="35" t="s">
        <v>76</v>
      </c>
      <c r="E43" s="36">
        <f>E44</f>
        <v>30743.8</v>
      </c>
      <c r="F43" s="44">
        <v>0</v>
      </c>
      <c r="G43" s="34">
        <v>0</v>
      </c>
      <c r="H43" s="36">
        <f>H44</f>
        <v>258340</v>
      </c>
      <c r="I43" s="33">
        <v>0</v>
      </c>
      <c r="J43" s="33" t="e">
        <f t="shared" si="3"/>
        <v>#DIV/0!</v>
      </c>
    </row>
    <row r="44" spans="1:10" s="37" customFormat="1" ht="27" customHeight="1">
      <c r="A44" s="45"/>
      <c r="B44" s="45">
        <v>922</v>
      </c>
      <c r="C44" s="46"/>
      <c r="D44" s="51" t="s">
        <v>77</v>
      </c>
      <c r="E44" s="47">
        <f>E45+E46</f>
        <v>30743.8</v>
      </c>
      <c r="F44" s="44">
        <v>0</v>
      </c>
      <c r="G44" s="34">
        <v>0</v>
      </c>
      <c r="H44" s="47">
        <f>H45+H46</f>
        <v>258340</v>
      </c>
      <c r="I44" s="33">
        <v>0</v>
      </c>
      <c r="J44" s="33" t="e">
        <f t="shared" si="3"/>
        <v>#DIV/0!</v>
      </c>
    </row>
    <row r="45" spans="1:10" ht="27" customHeight="1">
      <c r="A45" s="52"/>
      <c r="B45" s="53">
        <v>9221</v>
      </c>
      <c r="C45" s="52"/>
      <c r="D45" s="54" t="s">
        <v>78</v>
      </c>
      <c r="E45" s="44">
        <v>30743.8</v>
      </c>
      <c r="F45" s="245">
        <v>2000</v>
      </c>
      <c r="G45" s="34">
        <v>0</v>
      </c>
      <c r="H45" s="44">
        <v>0</v>
      </c>
      <c r="I45" s="33">
        <v>0</v>
      </c>
      <c r="J45" s="33">
        <f>H45/F45*100</f>
        <v>0</v>
      </c>
    </row>
    <row r="46" spans="1:10" ht="27" customHeight="1">
      <c r="A46" s="52"/>
      <c r="B46" s="53">
        <v>9222</v>
      </c>
      <c r="C46" s="52"/>
      <c r="D46" s="54" t="s">
        <v>79</v>
      </c>
      <c r="E46" s="44">
        <v>0</v>
      </c>
      <c r="F46" s="228">
        <v>0</v>
      </c>
      <c r="G46" s="34">
        <v>0</v>
      </c>
      <c r="H46" s="44">
        <v>258340</v>
      </c>
      <c r="I46" s="33">
        <v>0</v>
      </c>
      <c r="J46" s="33">
        <v>0</v>
      </c>
    </row>
    <row r="47" spans="1:10" ht="25.5" hidden="1">
      <c r="A47" s="41"/>
      <c r="B47" s="41"/>
      <c r="C47" s="42" t="s">
        <v>80</v>
      </c>
      <c r="D47" s="58" t="s">
        <v>81</v>
      </c>
      <c r="E47" s="59"/>
      <c r="F47" s="59">
        <v>1328</v>
      </c>
      <c r="G47" s="34">
        <v>0</v>
      </c>
      <c r="H47" s="59"/>
      <c r="I47" s="33" t="e">
        <f t="shared" si="2"/>
        <v>#DIV/0!</v>
      </c>
      <c r="J47" s="33">
        <f t="shared" si="3"/>
        <v>0</v>
      </c>
    </row>
    <row r="48" spans="1:10" ht="25.5" hidden="1">
      <c r="A48" s="41"/>
      <c r="B48" s="41"/>
      <c r="C48" s="42" t="s">
        <v>82</v>
      </c>
      <c r="D48" s="58" t="s">
        <v>83</v>
      </c>
      <c r="E48" s="59"/>
      <c r="F48" s="59">
        <v>0</v>
      </c>
      <c r="G48" s="34">
        <v>0</v>
      </c>
      <c r="H48" s="59"/>
      <c r="I48" s="33" t="e">
        <f t="shared" si="2"/>
        <v>#DIV/0!</v>
      </c>
      <c r="J48" s="33" t="e">
        <f t="shared" si="3"/>
        <v>#DIV/0!</v>
      </c>
    </row>
    <row r="49" spans="1:11" ht="25.5" hidden="1">
      <c r="A49" s="41"/>
      <c r="B49" s="41"/>
      <c r="C49" s="42" t="s">
        <v>84</v>
      </c>
      <c r="D49" s="58" t="s">
        <v>85</v>
      </c>
      <c r="E49" s="59"/>
      <c r="F49" s="59">
        <v>3315</v>
      </c>
      <c r="G49" s="34">
        <v>0</v>
      </c>
      <c r="H49" s="59"/>
      <c r="I49" s="33" t="e">
        <f t="shared" si="2"/>
        <v>#DIV/0!</v>
      </c>
      <c r="J49" s="33">
        <f t="shared" si="3"/>
        <v>0</v>
      </c>
    </row>
    <row r="50" spans="1:11" hidden="1">
      <c r="A50" s="41"/>
      <c r="B50" s="41"/>
      <c r="C50" s="42" t="s">
        <v>86</v>
      </c>
      <c r="D50" s="58" t="s">
        <v>87</v>
      </c>
      <c r="E50" s="59"/>
      <c r="F50" s="62">
        <f>F11+F40</f>
        <v>2690325</v>
      </c>
      <c r="G50" s="34">
        <v>0</v>
      </c>
      <c r="H50" s="59"/>
      <c r="I50" s="33" t="e">
        <f t="shared" si="2"/>
        <v>#DIV/0!</v>
      </c>
      <c r="J50" s="33">
        <f t="shared" si="3"/>
        <v>0</v>
      </c>
    </row>
    <row r="51" spans="1:11" ht="25.5" hidden="1">
      <c r="A51" s="41"/>
      <c r="B51" s="41"/>
      <c r="C51" s="42" t="s">
        <v>88</v>
      </c>
      <c r="D51" s="58" t="s">
        <v>89</v>
      </c>
      <c r="E51" s="59"/>
      <c r="F51" s="59">
        <v>3315</v>
      </c>
      <c r="G51" s="34">
        <v>0</v>
      </c>
      <c r="H51" s="59"/>
      <c r="I51" s="33" t="e">
        <f t="shared" si="2"/>
        <v>#DIV/0!</v>
      </c>
      <c r="J51" s="33">
        <f t="shared" si="3"/>
        <v>0</v>
      </c>
    </row>
    <row r="52" spans="1:11" ht="23.25" customHeight="1">
      <c r="A52" s="60"/>
      <c r="B52" s="60"/>
      <c r="C52" s="60"/>
      <c r="D52" s="61" t="s">
        <v>90</v>
      </c>
      <c r="E52" s="62">
        <f>E11+E42</f>
        <v>2334797.5099999998</v>
      </c>
      <c r="F52" s="62">
        <f>F11+F42</f>
        <v>2690325</v>
      </c>
      <c r="G52" s="62">
        <f>G11+G42</f>
        <v>0</v>
      </c>
      <c r="H52" s="62">
        <f>H11+H42</f>
        <v>1280199.67</v>
      </c>
      <c r="I52" s="33">
        <f t="shared" si="2"/>
        <v>54.831293271338119</v>
      </c>
      <c r="J52" s="33">
        <f t="shared" si="3"/>
        <v>47.585316643899901</v>
      </c>
    </row>
    <row r="53" spans="1:11" ht="27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</row>
    <row r="54" spans="1:11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1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</row>
    <row r="56" spans="1:11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</row>
    <row r="57" spans="1:11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</row>
    <row r="58" spans="1:11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</row>
    <row r="59" spans="1:11" ht="38.25">
      <c r="A59" s="27" t="s">
        <v>33</v>
      </c>
      <c r="B59" s="28" t="s">
        <v>34</v>
      </c>
      <c r="C59" s="28" t="s">
        <v>35</v>
      </c>
      <c r="D59" s="28" t="s">
        <v>91</v>
      </c>
      <c r="E59" s="29" t="s">
        <v>4</v>
      </c>
      <c r="F59" s="29" t="s">
        <v>335</v>
      </c>
      <c r="G59" s="29" t="s">
        <v>18</v>
      </c>
      <c r="H59" s="29" t="s">
        <v>336</v>
      </c>
      <c r="I59" s="29" t="s">
        <v>5</v>
      </c>
      <c r="J59" s="29" t="s">
        <v>6</v>
      </c>
    </row>
    <row r="60" spans="1:11">
      <c r="A60" s="282" t="s">
        <v>37</v>
      </c>
      <c r="B60" s="283"/>
      <c r="C60" s="283"/>
      <c r="D60" s="284"/>
      <c r="E60" s="220" t="s">
        <v>40</v>
      </c>
      <c r="F60" s="28" t="s">
        <v>38</v>
      </c>
      <c r="G60" s="28" t="s">
        <v>39</v>
      </c>
      <c r="H60" s="28" t="s">
        <v>40</v>
      </c>
      <c r="I60" s="30" t="s">
        <v>7</v>
      </c>
      <c r="J60" s="30" t="s">
        <v>8</v>
      </c>
    </row>
    <row r="61" spans="1:11" ht="19.5" customHeight="1">
      <c r="A61" s="31">
        <v>3</v>
      </c>
      <c r="B61" s="31"/>
      <c r="C61" s="31"/>
      <c r="D61" s="31" t="s">
        <v>92</v>
      </c>
      <c r="E61" s="64">
        <f>E62+E75+E115+E123+E130</f>
        <v>2243967.11</v>
      </c>
      <c r="F61" s="64">
        <f>F62+F75+F115+F123+F130</f>
        <v>2657225</v>
      </c>
      <c r="G61" s="65">
        <v>0</v>
      </c>
      <c r="H61" s="64">
        <f>H62+H75+H115+H123+H130+H136</f>
        <v>1513685.2</v>
      </c>
      <c r="I61" s="64">
        <f>H61/E61*100</f>
        <v>67.4557658735025</v>
      </c>
      <c r="J61" s="64">
        <f>H61/F61*100</f>
        <v>56.964886300557914</v>
      </c>
      <c r="K61" s="66"/>
    </row>
    <row r="62" spans="1:11">
      <c r="A62" s="35"/>
      <c r="B62" s="67">
        <v>31</v>
      </c>
      <c r="C62" s="38"/>
      <c r="D62" s="67" t="s">
        <v>93</v>
      </c>
      <c r="E62" s="68">
        <f>E63+E65+E67</f>
        <v>1825767.47</v>
      </c>
      <c r="F62" s="68">
        <f t="shared" ref="F62" si="15">F63+F65+F67</f>
        <v>2245070</v>
      </c>
      <c r="G62" s="65">
        <v>0</v>
      </c>
      <c r="H62" s="68">
        <f>H63+H65+H67</f>
        <v>1231559.3799999999</v>
      </c>
      <c r="I62" s="69">
        <f t="shared" ref="I62:I122" si="16">H62/E62*100</f>
        <v>67.45433907856841</v>
      </c>
      <c r="J62" s="69">
        <f t="shared" ref="J62:J125" si="17">H62/F62*100</f>
        <v>54.856168404548633</v>
      </c>
    </row>
    <row r="63" spans="1:11" s="37" customFormat="1">
      <c r="A63" s="35"/>
      <c r="B63" s="35">
        <v>311</v>
      </c>
      <c r="C63" s="35"/>
      <c r="D63" s="35" t="s">
        <v>94</v>
      </c>
      <c r="E63" s="70">
        <f>E64</f>
        <v>1436659.97</v>
      </c>
      <c r="F63" s="70">
        <f t="shared" ref="F63" si="18">F64</f>
        <v>1945550</v>
      </c>
      <c r="G63" s="65">
        <v>0</v>
      </c>
      <c r="H63" s="70">
        <f>H64</f>
        <v>1055395.48</v>
      </c>
      <c r="I63" s="69">
        <f t="shared" si="16"/>
        <v>73.461744743956359</v>
      </c>
      <c r="J63" s="69">
        <f t="shared" si="17"/>
        <v>54.246638739688002</v>
      </c>
    </row>
    <row r="64" spans="1:11">
      <c r="A64" s="35"/>
      <c r="B64" s="38">
        <v>3111</v>
      </c>
      <c r="C64" s="38"/>
      <c r="D64" s="38" t="s">
        <v>95</v>
      </c>
      <c r="E64" s="72">
        <v>1436659.97</v>
      </c>
      <c r="F64" s="72">
        <v>1945550</v>
      </c>
      <c r="G64" s="65">
        <v>0</v>
      </c>
      <c r="H64" s="72">
        <v>1055395.48</v>
      </c>
      <c r="I64" s="69">
        <f t="shared" si="16"/>
        <v>73.461744743956359</v>
      </c>
      <c r="J64" s="69">
        <f t="shared" si="17"/>
        <v>54.246638739688002</v>
      </c>
    </row>
    <row r="65" spans="1:11" s="37" customFormat="1">
      <c r="A65" s="35"/>
      <c r="B65" s="35">
        <v>312</v>
      </c>
      <c r="C65" s="35"/>
      <c r="D65" s="35" t="s">
        <v>96</v>
      </c>
      <c r="E65" s="70">
        <f>E66</f>
        <v>40543.660000000003</v>
      </c>
      <c r="F65" s="70">
        <f t="shared" ref="F65" si="19">F66</f>
        <v>86200</v>
      </c>
      <c r="G65" s="65">
        <v>0</v>
      </c>
      <c r="H65" s="70">
        <f>H66</f>
        <v>30642.54</v>
      </c>
      <c r="I65" s="69">
        <f t="shared" si="16"/>
        <v>75.579116438920408</v>
      </c>
      <c r="J65" s="69">
        <f t="shared" si="17"/>
        <v>35.548190255220419</v>
      </c>
    </row>
    <row r="66" spans="1:11">
      <c r="A66" s="35"/>
      <c r="B66" s="38">
        <v>3121</v>
      </c>
      <c r="C66" s="38"/>
      <c r="D66" s="38" t="s">
        <v>96</v>
      </c>
      <c r="E66" s="72">
        <v>40543.660000000003</v>
      </c>
      <c r="F66" s="72">
        <v>86200</v>
      </c>
      <c r="G66" s="65">
        <v>0</v>
      </c>
      <c r="H66" s="72">
        <v>30642.54</v>
      </c>
      <c r="I66" s="69">
        <f t="shared" si="16"/>
        <v>75.579116438920408</v>
      </c>
      <c r="J66" s="69">
        <f t="shared" si="17"/>
        <v>35.548190255220419</v>
      </c>
    </row>
    <row r="67" spans="1:11" s="37" customFormat="1">
      <c r="A67" s="35"/>
      <c r="B67" s="35">
        <v>313</v>
      </c>
      <c r="C67" s="35"/>
      <c r="D67" s="35" t="s">
        <v>97</v>
      </c>
      <c r="E67" s="70">
        <f>E68+E69</f>
        <v>348563.84</v>
      </c>
      <c r="F67" s="70">
        <f t="shared" ref="F67" si="20">F68</f>
        <v>213320</v>
      </c>
      <c r="G67" s="65">
        <v>0</v>
      </c>
      <c r="H67" s="70">
        <f>H68+H69</f>
        <v>145521.35999999999</v>
      </c>
      <c r="I67" s="69">
        <f t="shared" si="16"/>
        <v>41.748840040320871</v>
      </c>
      <c r="J67" s="69">
        <f t="shared" si="17"/>
        <v>68.217401087567964</v>
      </c>
    </row>
    <row r="68" spans="1:11" ht="25.5">
      <c r="A68" s="35"/>
      <c r="B68" s="38">
        <v>3132</v>
      </c>
      <c r="C68" s="38"/>
      <c r="D68" s="38" t="s">
        <v>98</v>
      </c>
      <c r="E68" s="72">
        <v>348563.84</v>
      </c>
      <c r="F68" s="72">
        <v>213320</v>
      </c>
      <c r="G68" s="65">
        <v>0</v>
      </c>
      <c r="H68" s="72">
        <v>145521.35999999999</v>
      </c>
      <c r="I68" s="69">
        <f t="shared" si="16"/>
        <v>41.748840040320871</v>
      </c>
      <c r="J68" s="69">
        <f t="shared" si="17"/>
        <v>68.217401087567964</v>
      </c>
      <c r="K68" s="66"/>
    </row>
    <row r="69" spans="1:11" ht="25.5">
      <c r="A69" s="35"/>
      <c r="B69" s="38">
        <v>3133</v>
      </c>
      <c r="C69" s="38"/>
      <c r="D69" s="38" t="s">
        <v>99</v>
      </c>
      <c r="E69" s="71">
        <v>0</v>
      </c>
      <c r="F69" s="71">
        <v>0</v>
      </c>
      <c r="G69" s="65">
        <v>0</v>
      </c>
      <c r="H69" s="71">
        <v>0</v>
      </c>
      <c r="I69" s="69">
        <v>0</v>
      </c>
      <c r="J69" s="69">
        <v>0</v>
      </c>
    </row>
    <row r="70" spans="1:11" hidden="1">
      <c r="A70" s="55"/>
      <c r="B70" s="55"/>
      <c r="C70" s="56" t="s">
        <v>73</v>
      </c>
      <c r="D70" s="56" t="s">
        <v>74</v>
      </c>
      <c r="E70" s="57"/>
      <c r="F70" s="57">
        <v>72468</v>
      </c>
      <c r="G70" s="65">
        <v>0</v>
      </c>
      <c r="H70" s="57"/>
      <c r="I70" s="69" t="e">
        <f t="shared" si="16"/>
        <v>#DIV/0!</v>
      </c>
      <c r="J70" s="69">
        <f t="shared" si="17"/>
        <v>0</v>
      </c>
    </row>
    <row r="71" spans="1:11" hidden="1">
      <c r="A71" s="55"/>
      <c r="B71" s="55"/>
      <c r="C71" s="56" t="s">
        <v>67</v>
      </c>
      <c r="D71" s="56" t="s">
        <v>68</v>
      </c>
      <c r="E71" s="57"/>
      <c r="F71" s="57"/>
      <c r="G71" s="65">
        <v>0</v>
      </c>
      <c r="H71" s="57"/>
      <c r="I71" s="69" t="e">
        <f t="shared" si="16"/>
        <v>#DIV/0!</v>
      </c>
      <c r="J71" s="69" t="e">
        <f t="shared" si="17"/>
        <v>#DIV/0!</v>
      </c>
    </row>
    <row r="72" spans="1:11" hidden="1">
      <c r="A72" s="40"/>
      <c r="B72" s="41"/>
      <c r="C72" s="42" t="s">
        <v>46</v>
      </c>
      <c r="D72" s="42" t="s">
        <v>47</v>
      </c>
      <c r="E72" s="43"/>
      <c r="F72" s="43">
        <v>1766176</v>
      </c>
      <c r="G72" s="65">
        <v>0</v>
      </c>
      <c r="H72" s="43"/>
      <c r="I72" s="69" t="e">
        <f t="shared" si="16"/>
        <v>#DIV/0!</v>
      </c>
      <c r="J72" s="69">
        <f t="shared" si="17"/>
        <v>0</v>
      </c>
      <c r="K72" s="73"/>
    </row>
    <row r="73" spans="1:11" hidden="1">
      <c r="A73" s="41"/>
      <c r="B73" s="41"/>
      <c r="C73" s="42" t="s">
        <v>86</v>
      </c>
      <c r="D73" s="58" t="s">
        <v>87</v>
      </c>
      <c r="E73" s="59"/>
      <c r="F73" s="59"/>
      <c r="G73" s="65">
        <v>0</v>
      </c>
      <c r="H73" s="59"/>
      <c r="I73" s="69" t="e">
        <f t="shared" si="16"/>
        <v>#DIV/0!</v>
      </c>
      <c r="J73" s="69" t="e">
        <f t="shared" si="17"/>
        <v>#DIV/0!</v>
      </c>
    </row>
    <row r="74" spans="1:11" hidden="1">
      <c r="A74" s="55"/>
      <c r="B74" s="55"/>
      <c r="C74" s="56" t="s">
        <v>58</v>
      </c>
      <c r="D74" s="56" t="s">
        <v>59</v>
      </c>
      <c r="E74" s="57"/>
      <c r="F74" s="57">
        <v>545</v>
      </c>
      <c r="G74" s="65">
        <v>0</v>
      </c>
      <c r="H74" s="57"/>
      <c r="I74" s="69" t="e">
        <f t="shared" si="16"/>
        <v>#DIV/0!</v>
      </c>
      <c r="J74" s="69">
        <f t="shared" si="17"/>
        <v>0</v>
      </c>
      <c r="K74" s="66"/>
    </row>
    <row r="75" spans="1:11">
      <c r="A75" s="48"/>
      <c r="B75" s="46">
        <v>32</v>
      </c>
      <c r="C75" s="46"/>
      <c r="D75" s="46" t="s">
        <v>100</v>
      </c>
      <c r="E75" s="74">
        <f>E76+E81+E88+E98</f>
        <v>388494.45</v>
      </c>
      <c r="F75" s="74">
        <f t="shared" ref="F75" si="21">F76+F81+F88+F98</f>
        <v>371955</v>
      </c>
      <c r="G75" s="65">
        <v>0</v>
      </c>
      <c r="H75" s="74">
        <f>H76+H81+H88+H98</f>
        <v>276473.64999999997</v>
      </c>
      <c r="I75" s="69">
        <f t="shared" si="16"/>
        <v>71.16540532303614</v>
      </c>
      <c r="J75" s="69">
        <f t="shared" si="17"/>
        <v>74.329865171862181</v>
      </c>
    </row>
    <row r="76" spans="1:11" s="37" customFormat="1">
      <c r="A76" s="45"/>
      <c r="B76" s="45">
        <v>321</v>
      </c>
      <c r="C76" s="45"/>
      <c r="D76" s="45" t="s">
        <v>101</v>
      </c>
      <c r="E76" s="75">
        <f>E77+E78+E79+E80</f>
        <v>74864.210000000006</v>
      </c>
      <c r="F76" s="75">
        <f t="shared" ref="F76" si="22">SUM(F77:F80)</f>
        <v>83800</v>
      </c>
      <c r="G76" s="65">
        <v>0</v>
      </c>
      <c r="H76" s="75">
        <f>H77+H78+H79+H80</f>
        <v>39415.629999999997</v>
      </c>
      <c r="I76" s="69">
        <f t="shared" si="16"/>
        <v>52.649497002639833</v>
      </c>
      <c r="J76" s="69">
        <f t="shared" si="17"/>
        <v>47.035357995226725</v>
      </c>
    </row>
    <row r="77" spans="1:11">
      <c r="A77" s="48"/>
      <c r="B77" s="48">
        <v>3211</v>
      </c>
      <c r="C77" s="48"/>
      <c r="D77" s="48" t="s">
        <v>102</v>
      </c>
      <c r="E77" s="72">
        <v>7878.6</v>
      </c>
      <c r="F77" s="72">
        <v>3400</v>
      </c>
      <c r="G77" s="65">
        <v>0</v>
      </c>
      <c r="H77" s="72">
        <v>3864.43</v>
      </c>
      <c r="I77" s="69">
        <f t="shared" si="16"/>
        <v>49.049704262178558</v>
      </c>
      <c r="J77" s="69">
        <f t="shared" si="17"/>
        <v>113.65970588235295</v>
      </c>
    </row>
    <row r="78" spans="1:11" ht="26.25">
      <c r="A78" s="76"/>
      <c r="B78" s="76">
        <v>3212</v>
      </c>
      <c r="C78" s="76"/>
      <c r="D78" s="77" t="s">
        <v>103</v>
      </c>
      <c r="E78" s="72">
        <v>65187.53</v>
      </c>
      <c r="F78" s="72">
        <v>79150</v>
      </c>
      <c r="G78" s="65">
        <v>0</v>
      </c>
      <c r="H78" s="72">
        <v>33619.74</v>
      </c>
      <c r="I78" s="69">
        <f t="shared" si="16"/>
        <v>51.573882305404119</v>
      </c>
      <c r="J78" s="69">
        <f t="shared" si="17"/>
        <v>42.475982312065696</v>
      </c>
    </row>
    <row r="79" spans="1:11">
      <c r="A79" s="48"/>
      <c r="B79" s="48">
        <v>3213</v>
      </c>
      <c r="C79" s="48"/>
      <c r="D79" s="48" t="s">
        <v>104</v>
      </c>
      <c r="E79" s="72">
        <v>878.08</v>
      </c>
      <c r="F79" s="72">
        <v>800</v>
      </c>
      <c r="G79" s="65">
        <v>0</v>
      </c>
      <c r="H79" s="72">
        <v>628.6</v>
      </c>
      <c r="I79" s="69">
        <f t="shared" si="16"/>
        <v>71.588010204081627</v>
      </c>
      <c r="J79" s="69">
        <f t="shared" si="17"/>
        <v>78.575000000000003</v>
      </c>
    </row>
    <row r="80" spans="1:11">
      <c r="A80" s="48"/>
      <c r="B80" s="48">
        <v>3214</v>
      </c>
      <c r="C80" s="48"/>
      <c r="D80" s="48" t="s">
        <v>105</v>
      </c>
      <c r="E80" s="72">
        <v>920</v>
      </c>
      <c r="F80" s="72">
        <v>450</v>
      </c>
      <c r="G80" s="65">
        <v>0</v>
      </c>
      <c r="H80" s="72">
        <v>1302.8599999999999</v>
      </c>
      <c r="I80" s="69">
        <f t="shared" si="16"/>
        <v>141.61521739130433</v>
      </c>
      <c r="J80" s="69">
        <f t="shared" si="17"/>
        <v>289.52444444444444</v>
      </c>
    </row>
    <row r="81" spans="1:10" s="37" customFormat="1">
      <c r="A81" s="45"/>
      <c r="B81" s="45">
        <v>322</v>
      </c>
      <c r="C81" s="46"/>
      <c r="D81" s="51" t="s">
        <v>106</v>
      </c>
      <c r="E81" s="75">
        <f>E82+E83+E84+E85+E86+E87</f>
        <v>164726.18000000002</v>
      </c>
      <c r="F81" s="75">
        <f t="shared" ref="F81" si="23">SUM(F82:F87)</f>
        <v>181107</v>
      </c>
      <c r="G81" s="65">
        <v>0</v>
      </c>
      <c r="H81" s="75">
        <f>H82+H83+H84+H85+H86+H87</f>
        <v>113317.84999999999</v>
      </c>
      <c r="I81" s="69">
        <f t="shared" si="16"/>
        <v>68.791645626700003</v>
      </c>
      <c r="J81" s="69">
        <f t="shared" si="17"/>
        <v>62.569558327397615</v>
      </c>
    </row>
    <row r="82" spans="1:10">
      <c r="A82" s="48"/>
      <c r="B82" s="48">
        <v>3221</v>
      </c>
      <c r="C82" s="49"/>
      <c r="D82" s="78" t="s">
        <v>107</v>
      </c>
      <c r="E82" s="72">
        <v>23875.32</v>
      </c>
      <c r="F82" s="72">
        <v>15057</v>
      </c>
      <c r="G82" s="65">
        <v>0</v>
      </c>
      <c r="H82" s="72">
        <v>12491.76</v>
      </c>
      <c r="I82" s="69">
        <f t="shared" si="16"/>
        <v>52.32080659023628</v>
      </c>
      <c r="J82" s="69">
        <f t="shared" si="17"/>
        <v>82.963140067742586</v>
      </c>
    </row>
    <row r="83" spans="1:10">
      <c r="A83" s="48"/>
      <c r="B83" s="48">
        <v>3222</v>
      </c>
      <c r="C83" s="49"/>
      <c r="D83" s="78" t="s">
        <v>108</v>
      </c>
      <c r="E83" s="72">
        <v>99752.73</v>
      </c>
      <c r="F83" s="72">
        <v>135200</v>
      </c>
      <c r="G83" s="65">
        <v>0</v>
      </c>
      <c r="H83" s="72">
        <v>65578.58</v>
      </c>
      <c r="I83" s="69">
        <f t="shared" si="16"/>
        <v>65.741138112210066</v>
      </c>
      <c r="J83" s="69">
        <f t="shared" si="17"/>
        <v>48.504866863905328</v>
      </c>
    </row>
    <row r="84" spans="1:10">
      <c r="A84" s="48"/>
      <c r="B84" s="48">
        <v>3223</v>
      </c>
      <c r="C84" s="49"/>
      <c r="D84" s="78" t="s">
        <v>109</v>
      </c>
      <c r="E84" s="72">
        <v>33088.82</v>
      </c>
      <c r="F84" s="72">
        <v>25200</v>
      </c>
      <c r="G84" s="65">
        <v>0</v>
      </c>
      <c r="H84" s="72">
        <v>30424.28</v>
      </c>
      <c r="I84" s="69">
        <f t="shared" si="16"/>
        <v>91.947310299974433</v>
      </c>
      <c r="J84" s="69">
        <f t="shared" si="17"/>
        <v>120.73126984126984</v>
      </c>
    </row>
    <row r="85" spans="1:10">
      <c r="A85" s="48"/>
      <c r="B85" s="48">
        <v>3224</v>
      </c>
      <c r="C85" s="49"/>
      <c r="D85" s="78" t="s">
        <v>110</v>
      </c>
      <c r="E85" s="72">
        <v>6910.14</v>
      </c>
      <c r="F85" s="72">
        <v>4600</v>
      </c>
      <c r="G85" s="65">
        <v>0</v>
      </c>
      <c r="H85" s="72">
        <v>3693.67</v>
      </c>
      <c r="I85" s="69">
        <v>0</v>
      </c>
      <c r="J85" s="69">
        <f t="shared" si="17"/>
        <v>80.29717391304348</v>
      </c>
    </row>
    <row r="86" spans="1:10">
      <c r="A86" s="48"/>
      <c r="B86" s="48">
        <v>3225</v>
      </c>
      <c r="C86" s="49"/>
      <c r="D86" s="78" t="s">
        <v>111</v>
      </c>
      <c r="E86" s="72">
        <v>1050.26</v>
      </c>
      <c r="F86" s="72">
        <v>250</v>
      </c>
      <c r="G86" s="65">
        <v>0</v>
      </c>
      <c r="H86" s="72">
        <v>312.31</v>
      </c>
      <c r="I86" s="69">
        <f t="shared" si="16"/>
        <v>29.736446213318608</v>
      </c>
      <c r="J86" s="69">
        <f t="shared" si="17"/>
        <v>124.92399999999999</v>
      </c>
    </row>
    <row r="87" spans="1:10">
      <c r="A87" s="48"/>
      <c r="B87" s="48">
        <v>3227</v>
      </c>
      <c r="C87" s="46"/>
      <c r="D87" s="48" t="s">
        <v>112</v>
      </c>
      <c r="E87" s="72">
        <v>48.91</v>
      </c>
      <c r="F87" s="72">
        <v>800</v>
      </c>
      <c r="G87" s="65">
        <v>0</v>
      </c>
      <c r="H87" s="72">
        <v>817.25</v>
      </c>
      <c r="I87" s="69">
        <v>0</v>
      </c>
      <c r="J87" s="69">
        <f t="shared" si="17"/>
        <v>102.15625</v>
      </c>
    </row>
    <row r="88" spans="1:10" s="37" customFormat="1">
      <c r="A88" s="45"/>
      <c r="B88" s="45">
        <v>323</v>
      </c>
      <c r="C88" s="46"/>
      <c r="D88" s="51" t="s">
        <v>113</v>
      </c>
      <c r="E88" s="75">
        <f>E89+E90+E91+E92+E93+E94+E95+E96+E97</f>
        <v>121020.14</v>
      </c>
      <c r="F88" s="75">
        <f t="shared" ref="F88" si="24">SUM(F89:F97)</f>
        <v>100748</v>
      </c>
      <c r="G88" s="65">
        <v>0</v>
      </c>
      <c r="H88" s="75">
        <f>H89+H90+H91+H92+H93+H94+H95+H96+H97</f>
        <v>101034.13000000002</v>
      </c>
      <c r="I88" s="69">
        <f t="shared" si="16"/>
        <v>83.485385159858524</v>
      </c>
      <c r="J88" s="69">
        <f t="shared" si="17"/>
        <v>100.28400563782907</v>
      </c>
    </row>
    <row r="89" spans="1:10">
      <c r="A89" s="48"/>
      <c r="B89" s="48">
        <v>3231</v>
      </c>
      <c r="C89" s="49"/>
      <c r="D89" s="78" t="s">
        <v>114</v>
      </c>
      <c r="E89" s="79">
        <v>12588.52</v>
      </c>
      <c r="F89" s="79">
        <v>1800</v>
      </c>
      <c r="G89" s="65">
        <v>0</v>
      </c>
      <c r="H89" s="79">
        <v>9524.58</v>
      </c>
      <c r="I89" s="69">
        <f t="shared" si="16"/>
        <v>75.660840194081587</v>
      </c>
      <c r="J89" s="69">
        <f t="shared" si="17"/>
        <v>529.14333333333332</v>
      </c>
    </row>
    <row r="90" spans="1:10">
      <c r="A90" s="48"/>
      <c r="B90" s="48">
        <v>3232</v>
      </c>
      <c r="C90" s="49"/>
      <c r="D90" s="78" t="s">
        <v>115</v>
      </c>
      <c r="E90" s="72">
        <v>77938.95</v>
      </c>
      <c r="F90" s="72">
        <v>79277</v>
      </c>
      <c r="G90" s="65">
        <v>0</v>
      </c>
      <c r="H90" s="72">
        <v>84030.41</v>
      </c>
      <c r="I90" s="69">
        <f t="shared" si="16"/>
        <v>107.81568137625668</v>
      </c>
      <c r="J90" s="69">
        <f t="shared" si="17"/>
        <v>105.99595090631584</v>
      </c>
    </row>
    <row r="91" spans="1:10">
      <c r="A91" s="48"/>
      <c r="B91" s="48">
        <v>3233</v>
      </c>
      <c r="C91" s="49"/>
      <c r="D91" s="78" t="s">
        <v>116</v>
      </c>
      <c r="E91" s="72">
        <v>0</v>
      </c>
      <c r="F91" s="72">
        <v>0</v>
      </c>
      <c r="G91" s="65">
        <v>0</v>
      </c>
      <c r="H91" s="72">
        <v>0</v>
      </c>
      <c r="I91" s="69" t="e">
        <f t="shared" si="16"/>
        <v>#DIV/0!</v>
      </c>
      <c r="J91" s="69">
        <v>0</v>
      </c>
    </row>
    <row r="92" spans="1:10">
      <c r="A92" s="48"/>
      <c r="B92" s="48">
        <v>3234</v>
      </c>
      <c r="C92" s="49"/>
      <c r="D92" s="78" t="s">
        <v>117</v>
      </c>
      <c r="E92" s="72">
        <v>8314.2800000000007</v>
      </c>
      <c r="F92" s="72">
        <v>8300</v>
      </c>
      <c r="G92" s="65">
        <v>0</v>
      </c>
      <c r="H92" s="72">
        <v>4480.58</v>
      </c>
      <c r="I92" s="69">
        <f t="shared" si="16"/>
        <v>53.890174494965279</v>
      </c>
      <c r="J92" s="69">
        <f>H92/F92*100</f>
        <v>53.982891566265053</v>
      </c>
    </row>
    <row r="93" spans="1:10">
      <c r="A93" s="48"/>
      <c r="B93" s="48">
        <v>3235</v>
      </c>
      <c r="C93" s="49"/>
      <c r="D93" s="78" t="s">
        <v>118</v>
      </c>
      <c r="E93" s="71">
        <v>1302.83</v>
      </c>
      <c r="F93" s="71">
        <v>1300</v>
      </c>
      <c r="G93" s="65">
        <v>0</v>
      </c>
      <c r="H93" s="71">
        <v>364.21</v>
      </c>
      <c r="I93" s="69">
        <f t="shared" si="16"/>
        <v>27.95529731430808</v>
      </c>
      <c r="J93" s="69">
        <v>0</v>
      </c>
    </row>
    <row r="94" spans="1:10">
      <c r="A94" s="48"/>
      <c r="B94" s="48">
        <v>3236</v>
      </c>
      <c r="C94" s="49"/>
      <c r="D94" s="78" t="s">
        <v>119</v>
      </c>
      <c r="E94" s="79">
        <v>5686.32</v>
      </c>
      <c r="F94" s="79">
        <v>5800</v>
      </c>
      <c r="G94" s="65">
        <v>0</v>
      </c>
      <c r="H94" s="79">
        <v>1519.99</v>
      </c>
      <c r="I94" s="69">
        <f t="shared" si="16"/>
        <v>26.730644775531452</v>
      </c>
      <c r="J94" s="69">
        <f t="shared" si="17"/>
        <v>26.206724137931037</v>
      </c>
    </row>
    <row r="95" spans="1:10">
      <c r="A95" s="48"/>
      <c r="B95" s="48">
        <v>3237</v>
      </c>
      <c r="C95" s="49"/>
      <c r="D95" s="78" t="s">
        <v>120</v>
      </c>
      <c r="E95" s="72">
        <v>12360.27</v>
      </c>
      <c r="F95" s="72">
        <v>1831</v>
      </c>
      <c r="G95" s="65">
        <v>0</v>
      </c>
      <c r="H95" s="72">
        <v>62.5</v>
      </c>
      <c r="I95" s="69">
        <f t="shared" si="16"/>
        <v>0.50565238461619366</v>
      </c>
      <c r="J95" s="69">
        <f t="shared" si="17"/>
        <v>3.4134352812670672</v>
      </c>
    </row>
    <row r="96" spans="1:10">
      <c r="A96" s="48"/>
      <c r="B96" s="48">
        <v>3238</v>
      </c>
      <c r="C96" s="49"/>
      <c r="D96" s="78" t="s">
        <v>121</v>
      </c>
      <c r="E96" s="80">
        <v>2278.84</v>
      </c>
      <c r="F96" s="80">
        <v>2200</v>
      </c>
      <c r="G96" s="65">
        <v>0</v>
      </c>
      <c r="H96" s="80">
        <v>1011.5</v>
      </c>
      <c r="I96" s="69">
        <f t="shared" si="16"/>
        <v>44.386617752891823</v>
      </c>
      <c r="J96" s="69">
        <f t="shared" si="17"/>
        <v>45.977272727272727</v>
      </c>
    </row>
    <row r="97" spans="1:11">
      <c r="A97" s="48"/>
      <c r="B97" s="48">
        <v>3239</v>
      </c>
      <c r="C97" s="49"/>
      <c r="D97" s="78" t="s">
        <v>122</v>
      </c>
      <c r="E97" s="72">
        <v>550.13</v>
      </c>
      <c r="F97" s="72">
        <v>240</v>
      </c>
      <c r="G97" s="65">
        <v>0</v>
      </c>
      <c r="H97" s="72">
        <v>40.36</v>
      </c>
      <c r="I97" s="69">
        <f t="shared" si="16"/>
        <v>7.3364477487139412</v>
      </c>
      <c r="J97" s="69">
        <f t="shared" si="17"/>
        <v>16.816666666666666</v>
      </c>
    </row>
    <row r="98" spans="1:11" s="37" customFormat="1" ht="25.5">
      <c r="A98" s="45"/>
      <c r="B98" s="45">
        <v>329</v>
      </c>
      <c r="C98" s="46"/>
      <c r="D98" s="51" t="s">
        <v>123</v>
      </c>
      <c r="E98" s="75">
        <f>SUM(E99:E114)</f>
        <v>27883.919999999998</v>
      </c>
      <c r="F98" s="75">
        <f t="shared" ref="F98" si="25">SUM(F99:F105)</f>
        <v>6300</v>
      </c>
      <c r="G98" s="65">
        <v>0</v>
      </c>
      <c r="H98" s="75">
        <f>SUM(H99:H114)</f>
        <v>22706.04</v>
      </c>
      <c r="I98" s="69">
        <f t="shared" si="16"/>
        <v>81.430587951765759</v>
      </c>
      <c r="J98" s="69">
        <f t="shared" si="17"/>
        <v>360.41333333333336</v>
      </c>
    </row>
    <row r="99" spans="1:11" ht="25.5">
      <c r="A99" s="48"/>
      <c r="B99" s="48">
        <v>3291</v>
      </c>
      <c r="C99" s="49"/>
      <c r="D99" s="78" t="s">
        <v>124</v>
      </c>
      <c r="E99" s="80">
        <v>0</v>
      </c>
      <c r="F99" s="80">
        <v>1500</v>
      </c>
      <c r="G99" s="65">
        <v>0</v>
      </c>
      <c r="H99" s="80">
        <v>0</v>
      </c>
      <c r="I99" s="69">
        <v>0</v>
      </c>
      <c r="J99" s="69">
        <f t="shared" si="17"/>
        <v>0</v>
      </c>
    </row>
    <row r="100" spans="1:11">
      <c r="A100" s="48"/>
      <c r="B100" s="48">
        <v>3292</v>
      </c>
      <c r="C100" s="49"/>
      <c r="D100" s="78" t="s">
        <v>125</v>
      </c>
      <c r="E100" s="80">
        <v>0</v>
      </c>
      <c r="F100" s="80">
        <v>0</v>
      </c>
      <c r="G100" s="65">
        <v>0</v>
      </c>
      <c r="H100" s="80">
        <v>0</v>
      </c>
      <c r="I100" s="69">
        <v>0</v>
      </c>
      <c r="J100" s="69">
        <v>0</v>
      </c>
    </row>
    <row r="101" spans="1:11">
      <c r="A101" s="48"/>
      <c r="B101" s="48">
        <v>3293</v>
      </c>
      <c r="C101" s="49"/>
      <c r="D101" s="78" t="s">
        <v>126</v>
      </c>
      <c r="E101" s="80">
        <v>1412.5</v>
      </c>
      <c r="F101" s="80">
        <v>0</v>
      </c>
      <c r="G101" s="65">
        <v>0</v>
      </c>
      <c r="H101" s="80">
        <v>201.1</v>
      </c>
      <c r="I101" s="69">
        <f t="shared" si="16"/>
        <v>14.237168141592921</v>
      </c>
      <c r="J101" s="69">
        <v>0</v>
      </c>
    </row>
    <row r="102" spans="1:11">
      <c r="A102" s="48"/>
      <c r="B102" s="48">
        <v>3294</v>
      </c>
      <c r="C102" s="49"/>
      <c r="D102" s="78" t="s">
        <v>127</v>
      </c>
      <c r="E102" s="80">
        <v>128.09</v>
      </c>
      <c r="F102" s="80">
        <v>200</v>
      </c>
      <c r="G102" s="65">
        <v>0</v>
      </c>
      <c r="H102" s="80">
        <v>125</v>
      </c>
      <c r="I102" s="69">
        <f t="shared" si="16"/>
        <v>97.587633695058159</v>
      </c>
      <c r="J102" s="69">
        <f t="shared" si="17"/>
        <v>62.5</v>
      </c>
    </row>
    <row r="103" spans="1:11">
      <c r="A103" s="48"/>
      <c r="B103" s="48">
        <v>3295</v>
      </c>
      <c r="C103" s="49"/>
      <c r="D103" s="78" t="s">
        <v>128</v>
      </c>
      <c r="E103" s="72">
        <v>3976</v>
      </c>
      <c r="F103" s="72">
        <v>250</v>
      </c>
      <c r="G103" s="65">
        <v>0</v>
      </c>
      <c r="H103" s="72">
        <v>2629.2</v>
      </c>
      <c r="I103" s="69">
        <f t="shared" si="16"/>
        <v>66.126760563380287</v>
      </c>
      <c r="J103" s="69">
        <f t="shared" si="17"/>
        <v>1051.68</v>
      </c>
    </row>
    <row r="104" spans="1:11">
      <c r="A104" s="48"/>
      <c r="B104" s="48">
        <v>3296</v>
      </c>
      <c r="C104" s="49"/>
      <c r="D104" s="78" t="s">
        <v>129</v>
      </c>
      <c r="E104" s="72">
        <v>1715.42</v>
      </c>
      <c r="F104" s="72">
        <v>200</v>
      </c>
      <c r="G104" s="65">
        <v>0</v>
      </c>
      <c r="H104" s="72">
        <v>0</v>
      </c>
      <c r="I104" s="69">
        <f t="shared" si="16"/>
        <v>0</v>
      </c>
      <c r="J104" s="69">
        <v>0</v>
      </c>
    </row>
    <row r="105" spans="1:11">
      <c r="A105" s="48"/>
      <c r="B105" s="48">
        <v>3299</v>
      </c>
      <c r="C105" s="49"/>
      <c r="D105" s="78" t="s">
        <v>123</v>
      </c>
      <c r="E105" s="72">
        <v>20651.91</v>
      </c>
      <c r="F105" s="72">
        <v>4150</v>
      </c>
      <c r="G105" s="65">
        <v>0</v>
      </c>
      <c r="H105" s="72">
        <v>19750.740000000002</v>
      </c>
      <c r="I105" s="69">
        <f t="shared" si="16"/>
        <v>95.636384237583854</v>
      </c>
      <c r="J105" s="69">
        <f t="shared" si="17"/>
        <v>475.92144578313258</v>
      </c>
    </row>
    <row r="106" spans="1:11" hidden="1">
      <c r="A106" s="55"/>
      <c r="B106" s="55"/>
      <c r="C106" s="56" t="s">
        <v>73</v>
      </c>
      <c r="D106" s="56" t="s">
        <v>74</v>
      </c>
      <c r="E106" s="57"/>
      <c r="F106" s="57">
        <v>85818.5</v>
      </c>
      <c r="G106" s="65">
        <v>0</v>
      </c>
      <c r="H106" s="57"/>
      <c r="I106" s="69" t="e">
        <f t="shared" si="16"/>
        <v>#DIV/0!</v>
      </c>
      <c r="J106" s="69">
        <f t="shared" si="17"/>
        <v>0</v>
      </c>
      <c r="K106" s="73"/>
    </row>
    <row r="107" spans="1:11" hidden="1">
      <c r="A107" s="55"/>
      <c r="B107" s="55"/>
      <c r="C107" s="56" t="s">
        <v>67</v>
      </c>
      <c r="D107" s="56" t="s">
        <v>68</v>
      </c>
      <c r="E107" s="57"/>
      <c r="F107" s="57">
        <v>1276</v>
      </c>
      <c r="G107" s="65">
        <v>0</v>
      </c>
      <c r="H107" s="57"/>
      <c r="I107" s="69" t="e">
        <f t="shared" si="16"/>
        <v>#DIV/0!</v>
      </c>
      <c r="J107" s="69">
        <f t="shared" si="17"/>
        <v>0</v>
      </c>
    </row>
    <row r="108" spans="1:11" ht="25.5" hidden="1">
      <c r="A108" s="41"/>
      <c r="B108" s="41"/>
      <c r="C108" s="42" t="s">
        <v>80</v>
      </c>
      <c r="D108" s="58" t="s">
        <v>81</v>
      </c>
      <c r="E108" s="59"/>
      <c r="F108" s="59"/>
      <c r="G108" s="65">
        <v>0</v>
      </c>
      <c r="H108" s="59"/>
      <c r="I108" s="69" t="e">
        <f t="shared" si="16"/>
        <v>#DIV/0!</v>
      </c>
      <c r="J108" s="69" t="e">
        <f t="shared" si="17"/>
        <v>#DIV/0!</v>
      </c>
    </row>
    <row r="109" spans="1:11" hidden="1">
      <c r="A109" s="40"/>
      <c r="B109" s="41"/>
      <c r="C109" s="42" t="s">
        <v>53</v>
      </c>
      <c r="D109" s="42" t="s">
        <v>54</v>
      </c>
      <c r="E109" s="43"/>
      <c r="F109" s="43">
        <v>145674</v>
      </c>
      <c r="G109" s="65">
        <v>0</v>
      </c>
      <c r="H109" s="43"/>
      <c r="I109" s="69" t="e">
        <f t="shared" si="16"/>
        <v>#DIV/0!</v>
      </c>
      <c r="J109" s="69">
        <f t="shared" si="17"/>
        <v>0</v>
      </c>
    </row>
    <row r="110" spans="1:11" ht="25.5" hidden="1">
      <c r="A110" s="41"/>
      <c r="B110" s="41"/>
      <c r="C110" s="42" t="s">
        <v>84</v>
      </c>
      <c r="D110" s="58" t="s">
        <v>85</v>
      </c>
      <c r="E110" s="59"/>
      <c r="F110" s="59">
        <v>797</v>
      </c>
      <c r="G110" s="65">
        <v>0</v>
      </c>
      <c r="H110" s="59"/>
      <c r="I110" s="69" t="e">
        <f t="shared" si="16"/>
        <v>#DIV/0!</v>
      </c>
      <c r="J110" s="69">
        <f t="shared" si="17"/>
        <v>0</v>
      </c>
    </row>
    <row r="111" spans="1:11" hidden="1">
      <c r="A111" s="40"/>
      <c r="B111" s="41"/>
      <c r="C111" s="42" t="s">
        <v>46</v>
      </c>
      <c r="D111" s="42" t="s">
        <v>47</v>
      </c>
      <c r="E111" s="43"/>
      <c r="F111" s="43">
        <v>70022</v>
      </c>
      <c r="G111" s="65">
        <v>0</v>
      </c>
      <c r="H111" s="43"/>
      <c r="I111" s="69" t="e">
        <f t="shared" si="16"/>
        <v>#DIV/0!</v>
      </c>
      <c r="J111" s="69">
        <f t="shared" si="17"/>
        <v>0</v>
      </c>
    </row>
    <row r="112" spans="1:11" hidden="1">
      <c r="A112" s="41"/>
      <c r="B112" s="41"/>
      <c r="C112" s="42" t="s">
        <v>86</v>
      </c>
      <c r="D112" s="58" t="s">
        <v>87</v>
      </c>
      <c r="E112" s="59"/>
      <c r="F112" s="59"/>
      <c r="G112" s="65">
        <v>0</v>
      </c>
      <c r="H112" s="59"/>
      <c r="I112" s="69" t="e">
        <f t="shared" si="16"/>
        <v>#DIV/0!</v>
      </c>
      <c r="J112" s="69" t="e">
        <f t="shared" si="17"/>
        <v>#DIV/0!</v>
      </c>
    </row>
    <row r="113" spans="1:11" hidden="1">
      <c r="A113" s="55"/>
      <c r="B113" s="55"/>
      <c r="C113" s="56" t="s">
        <v>58</v>
      </c>
      <c r="D113" s="56" t="s">
        <v>59</v>
      </c>
      <c r="E113" s="57"/>
      <c r="F113" s="57">
        <v>8281</v>
      </c>
      <c r="G113" s="65">
        <v>0</v>
      </c>
      <c r="H113" s="57"/>
      <c r="I113" s="69" t="e">
        <f t="shared" si="16"/>
        <v>#DIV/0!</v>
      </c>
      <c r="J113" s="69">
        <f t="shared" si="17"/>
        <v>0</v>
      </c>
    </row>
    <row r="114" spans="1:11" ht="25.5" hidden="1">
      <c r="A114" s="41"/>
      <c r="B114" s="41"/>
      <c r="C114" s="42" t="s">
        <v>88</v>
      </c>
      <c r="D114" s="58" t="s">
        <v>89</v>
      </c>
      <c r="E114" s="59"/>
      <c r="F114" s="59">
        <v>2041</v>
      </c>
      <c r="G114" s="65">
        <v>0</v>
      </c>
      <c r="H114" s="59"/>
      <c r="I114" s="69" t="e">
        <f t="shared" si="16"/>
        <v>#DIV/0!</v>
      </c>
      <c r="J114" s="69">
        <f t="shared" si="17"/>
        <v>0</v>
      </c>
    </row>
    <row r="115" spans="1:11">
      <c r="A115" s="48"/>
      <c r="B115" s="46">
        <v>34</v>
      </c>
      <c r="C115" s="46"/>
      <c r="D115" s="81" t="s">
        <v>130</v>
      </c>
      <c r="E115" s="74">
        <f>E116</f>
        <v>3480.8599999999997</v>
      </c>
      <c r="F115" s="74">
        <f t="shared" ref="F115" si="26">F116</f>
        <v>1700</v>
      </c>
      <c r="G115" s="65">
        <v>0</v>
      </c>
      <c r="H115" s="74">
        <f>H116</f>
        <v>743.98</v>
      </c>
      <c r="I115" s="69">
        <f t="shared" si="16"/>
        <v>21.373453686732592</v>
      </c>
      <c r="J115" s="69">
        <f t="shared" si="17"/>
        <v>43.763529411764708</v>
      </c>
    </row>
    <row r="116" spans="1:11" s="37" customFormat="1">
      <c r="A116" s="45"/>
      <c r="B116" s="45">
        <v>343</v>
      </c>
      <c r="C116" s="46"/>
      <c r="D116" s="51" t="s">
        <v>131</v>
      </c>
      <c r="E116" s="75">
        <f>E117+E118</f>
        <v>3480.8599999999997</v>
      </c>
      <c r="F116" s="75">
        <f t="shared" ref="F116" si="27">F117+F118</f>
        <v>1700</v>
      </c>
      <c r="G116" s="65">
        <v>0</v>
      </c>
      <c r="H116" s="75">
        <f>H117+H118</f>
        <v>743.98</v>
      </c>
      <c r="I116" s="69">
        <f t="shared" si="16"/>
        <v>21.373453686732592</v>
      </c>
      <c r="J116" s="69">
        <f t="shared" si="17"/>
        <v>43.763529411764708</v>
      </c>
    </row>
    <row r="117" spans="1:11" ht="26.25">
      <c r="A117" s="76"/>
      <c r="B117" s="76">
        <v>3431</v>
      </c>
      <c r="C117" s="82"/>
      <c r="D117" s="77" t="s">
        <v>132</v>
      </c>
      <c r="E117" s="72">
        <v>2266.08</v>
      </c>
      <c r="F117" s="72">
        <v>1500</v>
      </c>
      <c r="G117" s="65">
        <v>0</v>
      </c>
      <c r="H117" s="72">
        <v>743.98</v>
      </c>
      <c r="I117" s="69">
        <f t="shared" si="16"/>
        <v>32.831144531525808</v>
      </c>
      <c r="J117" s="69">
        <f t="shared" si="17"/>
        <v>49.598666666666666</v>
      </c>
      <c r="K117" s="66"/>
    </row>
    <row r="118" spans="1:11">
      <c r="A118" s="48"/>
      <c r="B118" s="48">
        <v>3433</v>
      </c>
      <c r="C118" s="46"/>
      <c r="D118" s="78" t="s">
        <v>133</v>
      </c>
      <c r="E118" s="72">
        <v>1214.78</v>
      </c>
      <c r="F118" s="72">
        <v>200</v>
      </c>
      <c r="G118" s="65">
        <v>0</v>
      </c>
      <c r="H118" s="72">
        <v>0</v>
      </c>
      <c r="I118" s="69">
        <f t="shared" si="16"/>
        <v>0</v>
      </c>
      <c r="J118" s="69">
        <v>0</v>
      </c>
    </row>
    <row r="119" spans="1:11" hidden="1">
      <c r="A119" s="55"/>
      <c r="B119" s="55"/>
      <c r="C119" s="56" t="s">
        <v>73</v>
      </c>
      <c r="D119" s="56" t="s">
        <v>74</v>
      </c>
      <c r="E119" s="57"/>
      <c r="F119" s="57">
        <v>1725.4</v>
      </c>
      <c r="G119" s="65">
        <v>0</v>
      </c>
      <c r="H119" s="57"/>
      <c r="I119" s="69" t="e">
        <f t="shared" si="16"/>
        <v>#DIV/0!</v>
      </c>
      <c r="J119" s="69">
        <f t="shared" si="17"/>
        <v>0</v>
      </c>
    </row>
    <row r="120" spans="1:11" hidden="1">
      <c r="A120" s="55"/>
      <c r="B120" s="55"/>
      <c r="C120" s="56" t="s">
        <v>46</v>
      </c>
      <c r="D120" s="56" t="s">
        <v>47</v>
      </c>
      <c r="E120" s="57"/>
      <c r="F120" s="57">
        <v>3500</v>
      </c>
      <c r="G120" s="65">
        <v>0</v>
      </c>
      <c r="H120" s="57"/>
      <c r="I120" s="69" t="e">
        <f t="shared" si="16"/>
        <v>#DIV/0!</v>
      </c>
      <c r="J120" s="69">
        <f t="shared" si="17"/>
        <v>0</v>
      </c>
      <c r="K120" s="73"/>
    </row>
    <row r="121" spans="1:11" hidden="1">
      <c r="A121" s="40"/>
      <c r="B121" s="41"/>
      <c r="C121" s="42" t="s">
        <v>53</v>
      </c>
      <c r="D121" s="42" t="s">
        <v>54</v>
      </c>
      <c r="E121" s="43"/>
      <c r="F121" s="43">
        <v>200</v>
      </c>
      <c r="G121" s="65">
        <v>0</v>
      </c>
      <c r="H121" s="43"/>
      <c r="I121" s="69" t="e">
        <f t="shared" si="16"/>
        <v>#DIV/0!</v>
      </c>
      <c r="J121" s="69">
        <f t="shared" si="17"/>
        <v>0</v>
      </c>
    </row>
    <row r="122" spans="1:11" hidden="1">
      <c r="A122" s="40"/>
      <c r="B122" s="41"/>
      <c r="C122" s="42" t="s">
        <v>80</v>
      </c>
      <c r="D122" s="42" t="s">
        <v>134</v>
      </c>
      <c r="E122" s="43"/>
      <c r="F122" s="43">
        <v>75</v>
      </c>
      <c r="G122" s="65">
        <v>0</v>
      </c>
      <c r="H122" s="43"/>
      <c r="I122" s="69" t="e">
        <f t="shared" si="16"/>
        <v>#DIV/0!</v>
      </c>
      <c r="J122" s="69">
        <f t="shared" si="17"/>
        <v>0</v>
      </c>
    </row>
    <row r="123" spans="1:11" ht="38.25">
      <c r="A123" s="46"/>
      <c r="B123" s="46">
        <v>37</v>
      </c>
      <c r="C123" s="46"/>
      <c r="D123" s="81" t="s">
        <v>135</v>
      </c>
      <c r="E123" s="74">
        <f>E124</f>
        <v>25164.41</v>
      </c>
      <c r="F123" s="74">
        <f t="shared" ref="F123" si="28">F124</f>
        <v>38500</v>
      </c>
      <c r="G123" s="65">
        <v>0</v>
      </c>
      <c r="H123" s="74">
        <f>H124</f>
        <v>3801.83</v>
      </c>
      <c r="I123" s="69">
        <v>0</v>
      </c>
      <c r="J123" s="69">
        <f t="shared" si="17"/>
        <v>9.874883116883117</v>
      </c>
    </row>
    <row r="124" spans="1:11" s="37" customFormat="1" ht="25.5">
      <c r="A124" s="45"/>
      <c r="B124" s="45">
        <v>372</v>
      </c>
      <c r="C124" s="46"/>
      <c r="D124" s="51" t="s">
        <v>136</v>
      </c>
      <c r="E124" s="75">
        <f>E125+E126+E127</f>
        <v>25164.41</v>
      </c>
      <c r="F124" s="75">
        <f t="shared" ref="F124" si="29">SUM(F125:F127)</f>
        <v>38500</v>
      </c>
      <c r="G124" s="65">
        <v>0</v>
      </c>
      <c r="H124" s="75">
        <f>H125+H126+H127</f>
        <v>3801.83</v>
      </c>
      <c r="I124" s="69">
        <v>0</v>
      </c>
      <c r="J124" s="69">
        <f t="shared" si="17"/>
        <v>9.874883116883117</v>
      </c>
    </row>
    <row r="125" spans="1:11" ht="25.5">
      <c r="A125" s="48"/>
      <c r="B125" s="48">
        <v>3721</v>
      </c>
      <c r="C125" s="46"/>
      <c r="D125" s="78" t="s">
        <v>137</v>
      </c>
      <c r="E125" s="72">
        <v>0</v>
      </c>
      <c r="F125" s="72">
        <v>3500</v>
      </c>
      <c r="G125" s="65">
        <v>0</v>
      </c>
      <c r="H125" s="72">
        <v>0</v>
      </c>
      <c r="I125" s="69">
        <v>0</v>
      </c>
      <c r="J125" s="69">
        <f t="shared" si="17"/>
        <v>0</v>
      </c>
    </row>
    <row r="126" spans="1:11" ht="25.5">
      <c r="A126" s="48"/>
      <c r="B126" s="48">
        <v>3722</v>
      </c>
      <c r="C126" s="46"/>
      <c r="D126" s="78" t="s">
        <v>138</v>
      </c>
      <c r="E126" s="72">
        <v>21597.72</v>
      </c>
      <c r="F126" s="72">
        <v>29000</v>
      </c>
      <c r="G126" s="65">
        <v>0</v>
      </c>
      <c r="H126" s="72">
        <v>0</v>
      </c>
      <c r="I126" s="69">
        <v>0</v>
      </c>
      <c r="J126" s="69">
        <f t="shared" ref="J126:J162" si="30">H126/F126*100</f>
        <v>0</v>
      </c>
    </row>
    <row r="127" spans="1:11" ht="25.5">
      <c r="A127" s="48"/>
      <c r="B127" s="48">
        <v>3723</v>
      </c>
      <c r="C127" s="46"/>
      <c r="D127" s="78" t="s">
        <v>139</v>
      </c>
      <c r="E127" s="80">
        <v>3566.69</v>
      </c>
      <c r="F127" s="80">
        <v>6000</v>
      </c>
      <c r="G127" s="65">
        <v>0</v>
      </c>
      <c r="H127" s="80">
        <v>3801.83</v>
      </c>
      <c r="I127" s="69">
        <f t="shared" ref="I127:I162" si="31">H127/E127*100</f>
        <v>106.59266715077564</v>
      </c>
      <c r="J127" s="69">
        <v>0</v>
      </c>
    </row>
    <row r="128" spans="1:11" hidden="1">
      <c r="A128" s="55"/>
      <c r="B128" s="55"/>
      <c r="C128" s="56" t="s">
        <v>73</v>
      </c>
      <c r="D128" s="56" t="s">
        <v>74</v>
      </c>
      <c r="E128" s="57"/>
      <c r="F128" s="57">
        <v>11546.87</v>
      </c>
      <c r="G128" s="65">
        <v>0</v>
      </c>
      <c r="H128" s="57"/>
      <c r="I128" s="69" t="e">
        <f t="shared" si="31"/>
        <v>#DIV/0!</v>
      </c>
      <c r="J128" s="69">
        <f t="shared" si="30"/>
        <v>0</v>
      </c>
    </row>
    <row r="129" spans="1:11" hidden="1">
      <c r="A129" s="40"/>
      <c r="B129" s="41"/>
      <c r="C129" s="42" t="s">
        <v>46</v>
      </c>
      <c r="D129" s="42" t="s">
        <v>47</v>
      </c>
      <c r="E129" s="43"/>
      <c r="F129" s="43">
        <v>45500</v>
      </c>
      <c r="G129" s="65">
        <v>0</v>
      </c>
      <c r="H129" s="43"/>
      <c r="I129" s="69" t="e">
        <f t="shared" si="31"/>
        <v>#DIV/0!</v>
      </c>
      <c r="J129" s="69">
        <f t="shared" si="30"/>
        <v>0</v>
      </c>
      <c r="K129" s="73"/>
    </row>
    <row r="130" spans="1:11" s="37" customFormat="1">
      <c r="A130" s="83"/>
      <c r="B130" s="83">
        <v>38</v>
      </c>
      <c r="C130" s="82"/>
      <c r="D130" s="84" t="s">
        <v>140</v>
      </c>
      <c r="E130" s="75">
        <f>E131</f>
        <v>1059.92</v>
      </c>
      <c r="F130" s="75">
        <f>F131+F133</f>
        <v>0</v>
      </c>
      <c r="G130" s="65">
        <v>0</v>
      </c>
      <c r="H130" s="75">
        <v>0</v>
      </c>
      <c r="I130" s="69">
        <v>0</v>
      </c>
      <c r="J130" s="69">
        <v>0</v>
      </c>
    </row>
    <row r="131" spans="1:11" s="37" customFormat="1">
      <c r="A131" s="83"/>
      <c r="B131" s="83">
        <v>381</v>
      </c>
      <c r="C131" s="82"/>
      <c r="D131" s="84" t="s">
        <v>65</v>
      </c>
      <c r="E131" s="75">
        <f>E132</f>
        <v>1059.92</v>
      </c>
      <c r="F131" s="75">
        <f>F132</f>
        <v>0</v>
      </c>
      <c r="G131" s="65">
        <v>0</v>
      </c>
      <c r="H131" s="75">
        <v>0</v>
      </c>
      <c r="I131" s="69">
        <v>0</v>
      </c>
      <c r="J131" s="69">
        <v>0</v>
      </c>
    </row>
    <row r="132" spans="1:11" s="37" customFormat="1">
      <c r="A132" s="83"/>
      <c r="B132" s="76">
        <v>3812</v>
      </c>
      <c r="C132" s="82"/>
      <c r="D132" s="85" t="s">
        <v>141</v>
      </c>
      <c r="E132" s="79">
        <v>1059.92</v>
      </c>
      <c r="F132" s="79">
        <v>0</v>
      </c>
      <c r="G132" s="65">
        <v>0</v>
      </c>
      <c r="H132" s="79">
        <v>0</v>
      </c>
      <c r="I132" s="69">
        <v>0</v>
      </c>
      <c r="J132" s="69">
        <v>0</v>
      </c>
    </row>
    <row r="133" spans="1:11" s="37" customFormat="1">
      <c r="A133" s="83"/>
      <c r="B133" s="83">
        <v>383</v>
      </c>
      <c r="C133" s="82"/>
      <c r="D133" s="84" t="s">
        <v>142</v>
      </c>
      <c r="E133" s="75">
        <f>E134</f>
        <v>0</v>
      </c>
      <c r="F133" s="75">
        <f t="shared" ref="F133" si="32">F134</f>
        <v>0</v>
      </c>
      <c r="G133" s="65">
        <v>0</v>
      </c>
      <c r="H133" s="75">
        <v>0</v>
      </c>
      <c r="I133" s="69">
        <v>0</v>
      </c>
      <c r="J133" s="69">
        <v>0</v>
      </c>
    </row>
    <row r="134" spans="1:11" ht="26.25">
      <c r="A134" s="76"/>
      <c r="B134" s="76">
        <v>3831</v>
      </c>
      <c r="C134" s="82"/>
      <c r="D134" s="86" t="s">
        <v>143</v>
      </c>
      <c r="E134" s="71">
        <v>0</v>
      </c>
      <c r="F134" s="71"/>
      <c r="G134" s="65">
        <v>0</v>
      </c>
      <c r="H134" s="71">
        <v>0</v>
      </c>
      <c r="I134" s="69">
        <v>0</v>
      </c>
      <c r="J134" s="69">
        <v>0</v>
      </c>
    </row>
    <row r="135" spans="1:11" hidden="1">
      <c r="A135" s="40"/>
      <c r="B135" s="41"/>
      <c r="C135" s="42" t="s">
        <v>46</v>
      </c>
      <c r="D135" s="42" t="s">
        <v>47</v>
      </c>
      <c r="E135" s="43"/>
      <c r="F135" s="43">
        <v>0</v>
      </c>
      <c r="G135" s="65">
        <v>0</v>
      </c>
      <c r="H135" s="43"/>
      <c r="I135" s="69" t="e">
        <f t="shared" si="31"/>
        <v>#DIV/0!</v>
      </c>
      <c r="J135" s="69" t="e">
        <f t="shared" si="30"/>
        <v>#DIV/0!</v>
      </c>
    </row>
    <row r="136" spans="1:11" ht="25.5">
      <c r="A136" s="247"/>
      <c r="B136" s="248">
        <v>3691</v>
      </c>
      <c r="C136" s="249"/>
      <c r="D136" s="249" t="s">
        <v>344</v>
      </c>
      <c r="E136" s="229">
        <v>0</v>
      </c>
      <c r="F136" s="229">
        <v>0</v>
      </c>
      <c r="G136" s="250"/>
      <c r="H136" s="229">
        <v>1106.3599999999999</v>
      </c>
      <c r="I136" s="237">
        <v>0</v>
      </c>
      <c r="J136" s="237">
        <v>0</v>
      </c>
    </row>
    <row r="137" spans="1:11" ht="25.5">
      <c r="A137" s="52">
        <v>4</v>
      </c>
      <c r="B137" s="52"/>
      <c r="C137" s="52"/>
      <c r="D137" s="87" t="s">
        <v>144</v>
      </c>
      <c r="E137" s="70">
        <f>E138+E158</f>
        <v>60086.6</v>
      </c>
      <c r="F137" s="70">
        <f t="shared" ref="F137" si="33">F138+F158</f>
        <v>33100</v>
      </c>
      <c r="G137" s="65">
        <v>0</v>
      </c>
      <c r="H137" s="70">
        <f>H138+H158</f>
        <v>24854.67</v>
      </c>
      <c r="I137" s="69">
        <f t="shared" si="31"/>
        <v>41.364746882000311</v>
      </c>
      <c r="J137" s="69">
        <f t="shared" si="30"/>
        <v>75.089637462235643</v>
      </c>
    </row>
    <row r="138" spans="1:11" ht="25.5">
      <c r="A138" s="38"/>
      <c r="B138" s="67">
        <v>42</v>
      </c>
      <c r="C138" s="67"/>
      <c r="D138" s="88" t="s">
        <v>145</v>
      </c>
      <c r="E138" s="68">
        <f>E139+E141+E148</f>
        <v>60086.6</v>
      </c>
      <c r="F138" s="68">
        <f t="shared" ref="F138" si="34">F139+F141+F148</f>
        <v>33100</v>
      </c>
      <c r="G138" s="65">
        <v>0</v>
      </c>
      <c r="H138" s="68">
        <f>H139+H141+H148</f>
        <v>24577.17</v>
      </c>
      <c r="I138" s="69">
        <f t="shared" si="31"/>
        <v>40.902913461570463</v>
      </c>
      <c r="J138" s="69">
        <f t="shared" si="30"/>
        <v>74.251268882175225</v>
      </c>
    </row>
    <row r="139" spans="1:11" s="37" customFormat="1">
      <c r="A139" s="35"/>
      <c r="B139" s="35">
        <v>421</v>
      </c>
      <c r="C139" s="67"/>
      <c r="D139" s="87" t="s">
        <v>146</v>
      </c>
      <c r="E139" s="89">
        <f>E140</f>
        <v>14950</v>
      </c>
      <c r="F139" s="89">
        <f t="shared" ref="F139" si="35">F140</f>
        <v>0</v>
      </c>
      <c r="G139" s="65">
        <v>0</v>
      </c>
      <c r="H139" s="89">
        <f>H140</f>
        <v>15909.17</v>
      </c>
      <c r="I139" s="69">
        <f t="shared" si="31"/>
        <v>106.41585284280937</v>
      </c>
      <c r="J139" s="69">
        <v>0</v>
      </c>
    </row>
    <row r="140" spans="1:11">
      <c r="A140" s="38"/>
      <c r="B140" s="38">
        <v>4212</v>
      </c>
      <c r="C140" s="67"/>
      <c r="D140" s="54" t="s">
        <v>147</v>
      </c>
      <c r="E140" s="80">
        <v>14950</v>
      </c>
      <c r="F140" s="80">
        <v>0</v>
      </c>
      <c r="G140" s="65">
        <v>0</v>
      </c>
      <c r="H140" s="80">
        <v>15909.17</v>
      </c>
      <c r="I140" s="69">
        <f t="shared" si="31"/>
        <v>106.41585284280937</v>
      </c>
      <c r="J140" s="69">
        <v>0</v>
      </c>
    </row>
    <row r="141" spans="1:11" s="37" customFormat="1">
      <c r="A141" s="35"/>
      <c r="B141" s="35">
        <v>422</v>
      </c>
      <c r="C141" s="35"/>
      <c r="D141" s="87" t="s">
        <v>148</v>
      </c>
      <c r="E141" s="70">
        <f>E142+E143+E144+E145+E146+E147</f>
        <v>17143.93</v>
      </c>
      <c r="F141" s="70">
        <f t="shared" ref="F141" si="36">SUM(F142:F147)</f>
        <v>5100</v>
      </c>
      <c r="G141" s="65">
        <v>0</v>
      </c>
      <c r="H141" s="70">
        <f>H144+H147</f>
        <v>8635</v>
      </c>
      <c r="I141" s="69">
        <v>0</v>
      </c>
      <c r="J141" s="69">
        <f t="shared" si="30"/>
        <v>169.31372549019608</v>
      </c>
    </row>
    <row r="142" spans="1:11">
      <c r="A142" s="38"/>
      <c r="B142" s="38">
        <v>4221</v>
      </c>
      <c r="C142" s="38"/>
      <c r="D142" s="54" t="s">
        <v>149</v>
      </c>
      <c r="E142" s="72">
        <v>0</v>
      </c>
      <c r="F142" s="72">
        <v>2000</v>
      </c>
      <c r="G142" s="65">
        <v>0</v>
      </c>
      <c r="H142" s="72">
        <v>0</v>
      </c>
      <c r="I142" s="69">
        <v>0</v>
      </c>
      <c r="J142" s="69">
        <f t="shared" si="30"/>
        <v>0</v>
      </c>
    </row>
    <row r="143" spans="1:11">
      <c r="A143" s="38"/>
      <c r="B143" s="38">
        <v>4222</v>
      </c>
      <c r="C143" s="38"/>
      <c r="D143" s="54" t="s">
        <v>150</v>
      </c>
      <c r="E143" s="72">
        <v>0</v>
      </c>
      <c r="F143">
        <v>0</v>
      </c>
      <c r="G143" s="90">
        <v>0</v>
      </c>
      <c r="H143" s="72">
        <v>0</v>
      </c>
      <c r="I143" s="69">
        <v>0</v>
      </c>
      <c r="J143" s="69">
        <v>0</v>
      </c>
    </row>
    <row r="144" spans="1:11">
      <c r="A144" s="38"/>
      <c r="B144" s="38">
        <v>4223</v>
      </c>
      <c r="C144" s="38"/>
      <c r="D144" s="54" t="s">
        <v>151</v>
      </c>
      <c r="E144" s="72">
        <v>0</v>
      </c>
      <c r="F144" s="72">
        <v>0</v>
      </c>
      <c r="G144" s="65">
        <v>0</v>
      </c>
      <c r="H144" s="72">
        <v>1875</v>
      </c>
      <c r="I144" s="69">
        <v>0</v>
      </c>
      <c r="J144" s="69">
        <v>0</v>
      </c>
    </row>
    <row r="145" spans="1:11">
      <c r="A145" s="38"/>
      <c r="B145" s="38">
        <v>4225</v>
      </c>
      <c r="C145" s="38"/>
      <c r="D145" s="54" t="s">
        <v>152</v>
      </c>
      <c r="E145" s="72">
        <v>0</v>
      </c>
      <c r="F145" s="72">
        <v>0</v>
      </c>
      <c r="G145" s="65">
        <v>0</v>
      </c>
      <c r="H145" s="72">
        <v>0</v>
      </c>
      <c r="I145" s="69">
        <v>0</v>
      </c>
      <c r="J145" s="69">
        <v>0</v>
      </c>
    </row>
    <row r="146" spans="1:11">
      <c r="A146" s="38"/>
      <c r="B146" s="38">
        <v>4226</v>
      </c>
      <c r="C146" s="38"/>
      <c r="D146" s="54" t="s">
        <v>153</v>
      </c>
      <c r="E146" s="72">
        <v>0</v>
      </c>
      <c r="F146" s="72">
        <v>0</v>
      </c>
      <c r="G146" s="65">
        <v>0</v>
      </c>
      <c r="H146" s="72">
        <v>0</v>
      </c>
      <c r="I146" s="69">
        <v>0</v>
      </c>
      <c r="J146" s="69">
        <v>0</v>
      </c>
    </row>
    <row r="147" spans="1:11" ht="25.5">
      <c r="A147" s="38"/>
      <c r="B147" s="38">
        <v>4227</v>
      </c>
      <c r="C147" s="38"/>
      <c r="D147" s="54" t="s">
        <v>154</v>
      </c>
      <c r="E147" s="72">
        <v>17143.93</v>
      </c>
      <c r="F147" s="72">
        <v>3100</v>
      </c>
      <c r="G147" s="65">
        <v>0</v>
      </c>
      <c r="H147" s="72">
        <v>6760</v>
      </c>
      <c r="I147" s="69">
        <v>0</v>
      </c>
      <c r="J147" s="69">
        <f t="shared" si="30"/>
        <v>218.06451612903226</v>
      </c>
    </row>
    <row r="148" spans="1:11" s="37" customFormat="1" ht="25.5">
      <c r="A148" s="35"/>
      <c r="B148" s="35">
        <v>424</v>
      </c>
      <c r="C148" s="35"/>
      <c r="D148" s="87" t="s">
        <v>155</v>
      </c>
      <c r="E148" s="70">
        <f>E149</f>
        <v>27992.67</v>
      </c>
      <c r="F148" s="70">
        <f t="shared" ref="F148" si="37">F149</f>
        <v>28000</v>
      </c>
      <c r="G148" s="65">
        <v>0</v>
      </c>
      <c r="H148" s="70">
        <f>H149</f>
        <v>33</v>
      </c>
      <c r="I148" s="69">
        <v>0</v>
      </c>
      <c r="J148" s="69">
        <f t="shared" si="30"/>
        <v>0.11785714285714285</v>
      </c>
    </row>
    <row r="149" spans="1:11">
      <c r="A149" s="38"/>
      <c r="B149" s="38">
        <v>4241</v>
      </c>
      <c r="C149" s="38"/>
      <c r="D149" s="54" t="s">
        <v>156</v>
      </c>
      <c r="E149" s="72">
        <v>27992.67</v>
      </c>
      <c r="F149" s="72">
        <v>28000</v>
      </c>
      <c r="G149" s="65">
        <v>0</v>
      </c>
      <c r="H149" s="72">
        <v>33</v>
      </c>
      <c r="I149" s="69">
        <v>0</v>
      </c>
      <c r="J149" s="69">
        <f t="shared" si="30"/>
        <v>0.11785714285714285</v>
      </c>
    </row>
    <row r="150" spans="1:11" hidden="1">
      <c r="A150" s="55"/>
      <c r="B150" s="55"/>
      <c r="C150" s="56" t="s">
        <v>73</v>
      </c>
      <c r="D150" s="56" t="s">
        <v>74</v>
      </c>
      <c r="E150" s="57"/>
      <c r="F150" s="57">
        <v>49107.44</v>
      </c>
      <c r="G150" s="65">
        <v>0</v>
      </c>
      <c r="H150" s="57"/>
      <c r="I150" s="69" t="e">
        <f t="shared" si="31"/>
        <v>#DIV/0!</v>
      </c>
      <c r="J150" s="69">
        <f t="shared" si="30"/>
        <v>0</v>
      </c>
    </row>
    <row r="151" spans="1:11" hidden="1">
      <c r="A151" s="55"/>
      <c r="B151" s="55"/>
      <c r="C151" s="56" t="s">
        <v>67</v>
      </c>
      <c r="D151" s="56" t="s">
        <v>68</v>
      </c>
      <c r="E151" s="57"/>
      <c r="F151" s="57">
        <v>179</v>
      </c>
      <c r="G151" s="65">
        <v>0</v>
      </c>
      <c r="H151" s="57"/>
      <c r="I151" s="69" t="e">
        <f t="shared" si="31"/>
        <v>#DIV/0!</v>
      </c>
      <c r="J151" s="69">
        <f t="shared" si="30"/>
        <v>0</v>
      </c>
      <c r="K151" s="73"/>
    </row>
    <row r="152" spans="1:11" ht="25.5" hidden="1">
      <c r="A152" s="41"/>
      <c r="B152" s="41"/>
      <c r="C152" s="42" t="s">
        <v>80</v>
      </c>
      <c r="D152" s="58" t="s">
        <v>81</v>
      </c>
      <c r="E152" s="59"/>
      <c r="F152" s="59">
        <v>2000</v>
      </c>
      <c r="G152" s="65">
        <v>0</v>
      </c>
      <c r="H152" s="59"/>
      <c r="I152" s="69" t="e">
        <f t="shared" si="31"/>
        <v>#DIV/0!</v>
      </c>
      <c r="J152" s="69">
        <f t="shared" si="30"/>
        <v>0</v>
      </c>
    </row>
    <row r="153" spans="1:11" hidden="1">
      <c r="A153" s="41"/>
      <c r="B153" s="41"/>
      <c r="C153" s="42" t="s">
        <v>53</v>
      </c>
      <c r="D153" s="42" t="s">
        <v>54</v>
      </c>
      <c r="E153" s="59"/>
      <c r="F153" s="59">
        <v>3318</v>
      </c>
      <c r="G153" s="65">
        <v>0</v>
      </c>
      <c r="H153" s="59"/>
      <c r="I153" s="69" t="e">
        <f t="shared" si="31"/>
        <v>#DIV/0!</v>
      </c>
      <c r="J153" s="69">
        <f t="shared" si="30"/>
        <v>0</v>
      </c>
    </row>
    <row r="154" spans="1:11" ht="25.5" hidden="1">
      <c r="A154" s="41"/>
      <c r="B154" s="41"/>
      <c r="C154" s="42" t="s">
        <v>84</v>
      </c>
      <c r="D154" s="58" t="s">
        <v>85</v>
      </c>
      <c r="E154" s="59"/>
      <c r="F154" s="59">
        <v>531</v>
      </c>
      <c r="G154" s="65">
        <v>0</v>
      </c>
      <c r="H154" s="59"/>
      <c r="I154" s="69" t="e">
        <f t="shared" si="31"/>
        <v>#DIV/0!</v>
      </c>
      <c r="J154" s="69">
        <f t="shared" si="30"/>
        <v>0</v>
      </c>
    </row>
    <row r="155" spans="1:11" ht="15.75" hidden="1" customHeight="1">
      <c r="A155" s="41"/>
      <c r="B155" s="41"/>
      <c r="C155" s="42" t="s">
        <v>46</v>
      </c>
      <c r="D155" s="91" t="s">
        <v>47</v>
      </c>
      <c r="E155" s="92"/>
      <c r="F155" s="92">
        <v>20797</v>
      </c>
      <c r="G155" s="65">
        <v>0</v>
      </c>
      <c r="H155" s="92"/>
      <c r="I155" s="69" t="e">
        <f t="shared" si="31"/>
        <v>#DIV/0!</v>
      </c>
      <c r="J155" s="69">
        <f t="shared" si="30"/>
        <v>0</v>
      </c>
    </row>
    <row r="156" spans="1:11" hidden="1">
      <c r="A156" s="55"/>
      <c r="B156" s="55"/>
      <c r="C156" s="56" t="s">
        <v>58</v>
      </c>
      <c r="D156" s="56" t="s">
        <v>59</v>
      </c>
      <c r="E156" s="57"/>
      <c r="F156" s="57">
        <v>651</v>
      </c>
      <c r="G156" s="65">
        <v>0</v>
      </c>
      <c r="H156" s="57"/>
      <c r="I156" s="69" t="e">
        <f t="shared" si="31"/>
        <v>#DIV/0!</v>
      </c>
      <c r="J156" s="69">
        <f t="shared" si="30"/>
        <v>0</v>
      </c>
    </row>
    <row r="157" spans="1:11" ht="25.5" hidden="1">
      <c r="A157" s="55"/>
      <c r="B157" s="55"/>
      <c r="C157" s="42" t="s">
        <v>88</v>
      </c>
      <c r="D157" s="58" t="s">
        <v>89</v>
      </c>
      <c r="E157" s="57"/>
      <c r="F157" s="57">
        <v>1274</v>
      </c>
      <c r="G157" s="65">
        <v>0</v>
      </c>
      <c r="H157" s="57"/>
      <c r="I157" s="69" t="e">
        <f t="shared" si="31"/>
        <v>#DIV/0!</v>
      </c>
      <c r="J157" s="69">
        <f t="shared" si="30"/>
        <v>0</v>
      </c>
    </row>
    <row r="158" spans="1:11" ht="25.5">
      <c r="A158" s="38"/>
      <c r="B158" s="67">
        <v>45</v>
      </c>
      <c r="C158" s="67"/>
      <c r="D158" s="88" t="s">
        <v>157</v>
      </c>
      <c r="E158" s="68">
        <f>E159</f>
        <v>0</v>
      </c>
      <c r="F158" s="68">
        <f t="shared" ref="F158:F159" si="38">F159</f>
        <v>0</v>
      </c>
      <c r="G158" s="65">
        <v>0</v>
      </c>
      <c r="H158" s="68">
        <f>H159</f>
        <v>277.5</v>
      </c>
      <c r="I158" s="69">
        <v>0</v>
      </c>
      <c r="J158" s="69">
        <v>0</v>
      </c>
    </row>
    <row r="159" spans="1:11" s="37" customFormat="1" ht="25.5">
      <c r="A159" s="35"/>
      <c r="B159" s="35">
        <v>451</v>
      </c>
      <c r="C159" s="67"/>
      <c r="D159" s="87" t="s">
        <v>158</v>
      </c>
      <c r="E159" s="89">
        <f>E160</f>
        <v>0</v>
      </c>
      <c r="F159" s="89">
        <f t="shared" si="38"/>
        <v>0</v>
      </c>
      <c r="G159" s="65">
        <v>0</v>
      </c>
      <c r="H159" s="89">
        <f>H160</f>
        <v>277.5</v>
      </c>
      <c r="I159" s="69">
        <v>0</v>
      </c>
      <c r="J159" s="69">
        <v>0</v>
      </c>
    </row>
    <row r="160" spans="1:11" ht="25.5">
      <c r="A160" s="38"/>
      <c r="B160" s="38">
        <v>4511</v>
      </c>
      <c r="C160" s="67"/>
      <c r="D160" s="54" t="s">
        <v>158</v>
      </c>
      <c r="E160" s="80">
        <v>0</v>
      </c>
      <c r="F160" s="80">
        <v>0</v>
      </c>
      <c r="G160" s="65">
        <v>0</v>
      </c>
      <c r="H160" s="80">
        <v>277.5</v>
      </c>
      <c r="I160" s="69">
        <v>0</v>
      </c>
      <c r="J160" s="69">
        <v>0</v>
      </c>
    </row>
    <row r="161" spans="1:10" hidden="1">
      <c r="A161" s="55"/>
      <c r="B161" s="55"/>
      <c r="C161" s="56" t="s">
        <v>73</v>
      </c>
      <c r="D161" s="56" t="s">
        <v>74</v>
      </c>
      <c r="E161" s="57"/>
      <c r="F161" s="57">
        <f>F156</f>
        <v>651</v>
      </c>
      <c r="G161" s="65">
        <v>0</v>
      </c>
      <c r="H161" s="57"/>
      <c r="I161" s="69" t="e">
        <f t="shared" si="31"/>
        <v>#DIV/0!</v>
      </c>
      <c r="J161" s="69">
        <f t="shared" si="30"/>
        <v>0</v>
      </c>
    </row>
    <row r="162" spans="1:10" ht="24.75" customHeight="1">
      <c r="A162" s="60"/>
      <c r="B162" s="60"/>
      <c r="C162" s="60"/>
      <c r="D162" s="61" t="s">
        <v>159</v>
      </c>
      <c r="E162" s="62">
        <f>E61+E137</f>
        <v>2304053.71</v>
      </c>
      <c r="F162" s="246">
        <f t="shared" ref="F162" si="39">F61+F137</f>
        <v>2690325</v>
      </c>
      <c r="G162" s="93">
        <v>0</v>
      </c>
      <c r="H162" s="62">
        <f>H61+H137</f>
        <v>1538539.8699999999</v>
      </c>
      <c r="I162" s="94">
        <f t="shared" si="31"/>
        <v>66.775347437538684</v>
      </c>
      <c r="J162" s="94">
        <f t="shared" si="30"/>
        <v>57.187881389794903</v>
      </c>
    </row>
    <row r="165" spans="1:10">
      <c r="F165" s="66"/>
    </row>
    <row r="166" spans="1:10">
      <c r="F166" s="66"/>
    </row>
    <row r="167" spans="1:10">
      <c r="F167" s="66"/>
    </row>
    <row r="168" spans="1:10">
      <c r="F168" s="66"/>
    </row>
    <row r="169" spans="1:10">
      <c r="F169" s="66"/>
      <c r="G169" s="66"/>
    </row>
    <row r="170" spans="1:10">
      <c r="F170" s="95"/>
    </row>
    <row r="171" spans="1:10">
      <c r="F171" s="66"/>
    </row>
    <row r="172" spans="1:10">
      <c r="F172" s="66"/>
    </row>
    <row r="176" spans="1:10">
      <c r="F176" s="66"/>
    </row>
  </sheetData>
  <mergeCells count="6">
    <mergeCell ref="A60:D60"/>
    <mergeCell ref="A1:K1"/>
    <mergeCell ref="A3:H3"/>
    <mergeCell ref="A5:H5"/>
    <mergeCell ref="A7:K7"/>
    <mergeCell ref="A10:D10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58" zoomScaleNormal="100" workbookViewId="0">
      <selection activeCell="N61" sqref="N61"/>
    </sheetView>
  </sheetViews>
  <sheetFormatPr defaultRowHeight="15"/>
  <cols>
    <col min="1" max="1" width="45" customWidth="1"/>
    <col min="2" max="2" width="23.85546875" customWidth="1"/>
    <col min="3" max="3" width="16.28515625" customWidth="1"/>
    <col min="4" max="4" width="23.85546875" customWidth="1"/>
    <col min="5" max="5" width="14.28515625" customWidth="1"/>
    <col min="6" max="6" width="11.42578125" hidden="1" customWidth="1"/>
    <col min="7" max="7" width="12" hidden="1" customWidth="1"/>
    <col min="8" max="8" width="14.28515625" customWidth="1"/>
  </cols>
  <sheetData>
    <row r="1" spans="1:11" ht="42" customHeight="1">
      <c r="A1" s="259" t="s">
        <v>333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8">
      <c r="A2" s="96"/>
      <c r="B2" s="96"/>
      <c r="C2" s="96"/>
      <c r="D2" s="96"/>
      <c r="E2" s="96"/>
      <c r="H2" s="96"/>
    </row>
    <row r="3" spans="1:11" ht="15.75">
      <c r="A3" s="288" t="s">
        <v>0</v>
      </c>
      <c r="B3" s="288"/>
      <c r="C3" s="288"/>
      <c r="D3" s="288"/>
      <c r="E3" s="288"/>
    </row>
    <row r="4" spans="1:11" ht="18">
      <c r="B4" s="97"/>
      <c r="C4" s="96"/>
      <c r="D4" s="97"/>
      <c r="E4" s="97"/>
      <c r="H4" s="97"/>
    </row>
    <row r="5" spans="1:11" ht="15.75">
      <c r="A5" s="288" t="s">
        <v>31</v>
      </c>
      <c r="B5" s="288"/>
      <c r="C5" s="288"/>
      <c r="D5" s="288"/>
      <c r="E5" s="288"/>
    </row>
    <row r="6" spans="1:11" ht="18">
      <c r="A6" s="96"/>
      <c r="B6" s="97"/>
      <c r="C6" s="96"/>
      <c r="D6" s="97"/>
      <c r="E6" s="97"/>
      <c r="H6" s="97"/>
    </row>
    <row r="7" spans="1:11" ht="15.75" customHeight="1">
      <c r="A7" s="259" t="s">
        <v>160</v>
      </c>
      <c r="B7" s="259"/>
      <c r="C7" s="259"/>
      <c r="D7" s="259"/>
      <c r="E7" s="259"/>
      <c r="F7" s="259"/>
    </row>
    <row r="8" spans="1:11" ht="18">
      <c r="A8" s="96"/>
      <c r="B8" s="97"/>
      <c r="C8" s="96"/>
      <c r="D8" s="97"/>
      <c r="E8" s="97"/>
      <c r="H8" s="97"/>
    </row>
    <row r="10" spans="1:11" ht="18">
      <c r="A10" s="96"/>
      <c r="B10" s="97"/>
      <c r="C10" s="96"/>
      <c r="D10" s="97"/>
      <c r="E10" s="97"/>
      <c r="F10" s="97"/>
      <c r="G10" s="97"/>
      <c r="H10" s="97"/>
    </row>
    <row r="11" spans="1:11" ht="39.75" customHeight="1">
      <c r="A11" s="98" t="s">
        <v>2</v>
      </c>
      <c r="B11" s="29" t="s">
        <v>4</v>
      </c>
      <c r="C11" s="29" t="s">
        <v>335</v>
      </c>
      <c r="D11" s="29" t="s">
        <v>336</v>
      </c>
      <c r="E11" s="29" t="s">
        <v>5</v>
      </c>
      <c r="F11" s="29" t="s">
        <v>6</v>
      </c>
      <c r="G11" s="29" t="s">
        <v>5</v>
      </c>
      <c r="H11" s="29" t="s">
        <v>6</v>
      </c>
    </row>
    <row r="12" spans="1:11">
      <c r="A12" s="99">
        <v>1</v>
      </c>
      <c r="B12" s="99">
        <v>4</v>
      </c>
      <c r="C12" s="99">
        <v>3</v>
      </c>
      <c r="D12" s="99">
        <v>4</v>
      </c>
      <c r="E12" s="30" t="s">
        <v>337</v>
      </c>
      <c r="F12" s="30" t="s">
        <v>20</v>
      </c>
      <c r="G12" s="30" t="s">
        <v>7</v>
      </c>
      <c r="H12" s="30" t="s">
        <v>338</v>
      </c>
    </row>
    <row r="13" spans="1:11">
      <c r="A13" s="100" t="s">
        <v>74</v>
      </c>
      <c r="B13" s="101"/>
      <c r="C13" s="101"/>
      <c r="D13" s="101"/>
      <c r="E13" s="101"/>
      <c r="F13" s="102"/>
      <c r="G13" s="102"/>
      <c r="H13" s="101"/>
    </row>
    <row r="14" spans="1:11">
      <c r="A14" s="103" t="s">
        <v>161</v>
      </c>
      <c r="B14" s="104"/>
      <c r="C14" s="104"/>
      <c r="D14" s="104"/>
      <c r="E14" s="104"/>
      <c r="F14" s="102"/>
      <c r="G14" s="102"/>
      <c r="H14" s="104"/>
    </row>
    <row r="15" spans="1:11">
      <c r="A15" s="105" t="s">
        <v>162</v>
      </c>
      <c r="B15" s="106">
        <v>370692.28</v>
      </c>
      <c r="C15" s="106">
        <v>129531</v>
      </c>
      <c r="D15" s="106">
        <v>193054.87</v>
      </c>
      <c r="E15" s="106">
        <f>D15/B15*100</f>
        <v>52.079549646947058</v>
      </c>
      <c r="F15" s="106"/>
      <c r="G15" s="106"/>
      <c r="H15" s="106">
        <f>D15/C15*100</f>
        <v>149.04144181701676</v>
      </c>
    </row>
    <row r="16" spans="1:11">
      <c r="A16" s="105" t="s">
        <v>163</v>
      </c>
      <c r="B16" s="106">
        <v>353119.16</v>
      </c>
      <c r="C16" s="106">
        <v>129531</v>
      </c>
      <c r="D16" s="106">
        <v>112901.88</v>
      </c>
      <c r="E16" s="106">
        <f t="shared" ref="E16" si="0">D16/B16*100</f>
        <v>31.972742572224067</v>
      </c>
      <c r="F16" s="106"/>
      <c r="G16" s="106"/>
      <c r="H16" s="106">
        <f t="shared" ref="H16" si="1">D16/C16*100</f>
        <v>87.162053871274054</v>
      </c>
    </row>
    <row r="17" spans="1:9">
      <c r="A17" s="105" t="s">
        <v>164</v>
      </c>
      <c r="B17" s="106">
        <f>B15-B16</f>
        <v>17573.120000000054</v>
      </c>
      <c r="C17" s="106">
        <v>0</v>
      </c>
      <c r="D17" s="106">
        <f>D15-D16</f>
        <v>80152.989999999991</v>
      </c>
      <c r="E17" s="106">
        <v>0</v>
      </c>
      <c r="F17" s="106"/>
      <c r="G17" s="106"/>
      <c r="H17" s="106">
        <v>0</v>
      </c>
    </row>
    <row r="18" spans="1:9" ht="15.6" customHeight="1">
      <c r="A18" s="107" t="s">
        <v>165</v>
      </c>
      <c r="B18" s="108"/>
      <c r="C18" s="108"/>
      <c r="D18" s="108"/>
      <c r="E18" s="108"/>
      <c r="F18" s="106"/>
      <c r="G18" s="106"/>
      <c r="H18" s="108"/>
    </row>
    <row r="19" spans="1:9" ht="15.6" customHeight="1">
      <c r="A19" s="109" t="s">
        <v>166</v>
      </c>
      <c r="B19" s="213">
        <f>B17-B18</f>
        <v>17573.120000000054</v>
      </c>
      <c r="C19" s="106">
        <v>0</v>
      </c>
      <c r="D19" s="213">
        <f>D17-D18</f>
        <v>80152.989999999991</v>
      </c>
      <c r="E19" s="106">
        <v>0</v>
      </c>
      <c r="F19" s="106"/>
      <c r="G19" s="106"/>
      <c r="H19" s="106">
        <v>0</v>
      </c>
    </row>
    <row r="20" spans="1:9" ht="15.6" customHeight="1">
      <c r="A20" s="109" t="s">
        <v>163</v>
      </c>
      <c r="B20" s="106">
        <v>0</v>
      </c>
      <c r="C20" s="106">
        <v>0</v>
      </c>
      <c r="D20" s="106">
        <v>0</v>
      </c>
      <c r="E20" s="106">
        <v>0</v>
      </c>
      <c r="F20" s="106"/>
      <c r="G20" s="106"/>
      <c r="H20" s="106">
        <v>0</v>
      </c>
    </row>
    <row r="21" spans="1:9" ht="15" customHeight="1">
      <c r="A21" s="109" t="s">
        <v>164</v>
      </c>
      <c r="B21" s="214">
        <f>B19-B20</f>
        <v>17573.120000000054</v>
      </c>
      <c r="C21" s="106">
        <v>0</v>
      </c>
      <c r="D21" s="214">
        <f>D19-D20</f>
        <v>80152.989999999991</v>
      </c>
      <c r="E21" s="106">
        <v>0</v>
      </c>
      <c r="F21" s="106"/>
      <c r="G21" s="106"/>
      <c r="H21" s="106">
        <v>0</v>
      </c>
    </row>
    <row r="22" spans="1:9" ht="15.6" hidden="1" customHeight="1">
      <c r="A22" s="110"/>
      <c r="B22" s="106"/>
      <c r="C22" s="106"/>
      <c r="D22" s="106"/>
      <c r="E22" s="106"/>
      <c r="F22" s="106"/>
      <c r="G22" s="106"/>
      <c r="H22" s="106"/>
    </row>
    <row r="23" spans="1:9" hidden="1">
      <c r="A23" s="111"/>
      <c r="B23" s="112"/>
      <c r="C23" s="112"/>
      <c r="D23" s="112"/>
      <c r="E23" s="112"/>
      <c r="F23" s="106"/>
      <c r="G23" s="106"/>
      <c r="H23" s="112"/>
    </row>
    <row r="24" spans="1:9" ht="15" hidden="1" customHeight="1">
      <c r="A24" s="113"/>
      <c r="B24" s="112"/>
      <c r="C24" s="112"/>
      <c r="D24" s="112"/>
      <c r="E24" s="112"/>
      <c r="F24" s="106"/>
      <c r="G24" s="106"/>
      <c r="H24" s="112"/>
    </row>
    <row r="25" spans="1:9">
      <c r="A25" s="114" t="s">
        <v>59</v>
      </c>
      <c r="B25" s="115"/>
      <c r="C25" s="115"/>
      <c r="D25" s="115"/>
      <c r="E25" s="115"/>
      <c r="F25" s="106"/>
      <c r="G25" s="106"/>
      <c r="H25" s="115"/>
      <c r="I25" s="252"/>
    </row>
    <row r="26" spans="1:9">
      <c r="A26" s="116" t="s">
        <v>167</v>
      </c>
      <c r="B26" s="117"/>
      <c r="C26" s="117"/>
      <c r="D26" s="117"/>
      <c r="E26" s="117"/>
      <c r="F26" s="106"/>
      <c r="G26" s="106"/>
      <c r="H26" s="117"/>
      <c r="I26" s="252"/>
    </row>
    <row r="27" spans="1:9">
      <c r="A27" s="111" t="s">
        <v>162</v>
      </c>
      <c r="B27" s="106">
        <v>3335.34</v>
      </c>
      <c r="C27" s="106">
        <v>1000</v>
      </c>
      <c r="D27" s="106">
        <v>820</v>
      </c>
      <c r="E27" s="106">
        <f>D27/B27*100</f>
        <v>24.585199709774713</v>
      </c>
      <c r="F27" s="106"/>
      <c r="G27" s="106"/>
      <c r="H27" s="106">
        <f>D27/C27*100</f>
        <v>82</v>
      </c>
      <c r="I27" s="252"/>
    </row>
    <row r="28" spans="1:9">
      <c r="A28" s="113" t="s">
        <v>168</v>
      </c>
      <c r="B28" s="106">
        <v>2335.81</v>
      </c>
      <c r="C28" s="106">
        <v>1000</v>
      </c>
      <c r="D28" s="106">
        <v>0</v>
      </c>
      <c r="E28" s="106">
        <f t="shared" ref="E28:E29" si="2">D28/B28*100</f>
        <v>0</v>
      </c>
      <c r="F28" s="106"/>
      <c r="G28" s="106"/>
      <c r="H28" s="106">
        <f>D28/C28*100</f>
        <v>0</v>
      </c>
      <c r="I28" s="252"/>
    </row>
    <row r="29" spans="1:9">
      <c r="A29" s="113" t="s">
        <v>164</v>
      </c>
      <c r="B29" s="112">
        <f>B27-B28</f>
        <v>999.5300000000002</v>
      </c>
      <c r="C29" s="112">
        <f t="shared" ref="C29" si="3">C27-C28</f>
        <v>0</v>
      </c>
      <c r="D29" s="112">
        <f>D27-D28</f>
        <v>820</v>
      </c>
      <c r="E29" s="106">
        <f t="shared" si="2"/>
        <v>82.038558122317468</v>
      </c>
      <c r="F29" s="106"/>
      <c r="G29" s="106"/>
      <c r="H29" s="106">
        <v>0</v>
      </c>
      <c r="I29" s="252"/>
    </row>
    <row r="30" spans="1:9">
      <c r="A30" s="118" t="s">
        <v>169</v>
      </c>
      <c r="B30" s="117"/>
      <c r="C30" s="117"/>
      <c r="D30" s="117"/>
      <c r="E30" s="117"/>
      <c r="F30" s="106"/>
      <c r="G30" s="106"/>
      <c r="H30" s="117"/>
      <c r="I30" s="252"/>
    </row>
    <row r="31" spans="1:9">
      <c r="A31" s="109" t="s">
        <v>166</v>
      </c>
      <c r="B31" s="80">
        <f>B29-B30</f>
        <v>999.5300000000002</v>
      </c>
      <c r="C31" s="112">
        <v>0</v>
      </c>
      <c r="D31" s="80">
        <f>D29-D30</f>
        <v>820</v>
      </c>
      <c r="E31" s="112">
        <f>D31/B31*100</f>
        <v>82.038558122317468</v>
      </c>
      <c r="F31" s="106"/>
      <c r="G31" s="106"/>
      <c r="H31" s="112">
        <v>0</v>
      </c>
      <c r="I31" s="252"/>
    </row>
    <row r="32" spans="1:9">
      <c r="A32" s="113" t="s">
        <v>168</v>
      </c>
      <c r="B32" s="112">
        <v>0</v>
      </c>
      <c r="C32" s="112">
        <v>0</v>
      </c>
      <c r="D32" s="112">
        <v>0</v>
      </c>
      <c r="E32" s="112">
        <v>0</v>
      </c>
      <c r="F32" s="112"/>
      <c r="G32" s="106"/>
      <c r="H32" s="112">
        <v>0</v>
      </c>
      <c r="I32" s="252"/>
    </row>
    <row r="33" spans="1:9">
      <c r="A33" s="113" t="s">
        <v>164</v>
      </c>
      <c r="B33" s="215">
        <f>B31-B32</f>
        <v>999.5300000000002</v>
      </c>
      <c r="C33" s="112">
        <f t="shared" ref="C33" si="4">C31-C32</f>
        <v>0</v>
      </c>
      <c r="D33" s="215">
        <f>D31-D32</f>
        <v>820</v>
      </c>
      <c r="E33" s="112">
        <f t="shared" ref="E33" si="5">D33/B33*100</f>
        <v>82.038558122317468</v>
      </c>
      <c r="F33" s="106"/>
      <c r="G33" s="106"/>
      <c r="H33" s="112">
        <v>0</v>
      </c>
      <c r="I33" s="252"/>
    </row>
    <row r="34" spans="1:9">
      <c r="A34" s="114" t="s">
        <v>68</v>
      </c>
      <c r="B34" s="115"/>
      <c r="C34" s="115"/>
      <c r="D34" s="115"/>
      <c r="E34" s="115"/>
      <c r="F34" s="106"/>
      <c r="G34" s="106"/>
      <c r="H34" s="115"/>
      <c r="I34" s="252"/>
    </row>
    <row r="35" spans="1:9">
      <c r="A35" s="116" t="s">
        <v>170</v>
      </c>
      <c r="B35" s="117"/>
      <c r="C35" s="117"/>
      <c r="D35" s="117"/>
      <c r="E35" s="117"/>
      <c r="F35" s="106"/>
      <c r="G35" s="106"/>
      <c r="H35" s="117"/>
      <c r="I35" s="252"/>
    </row>
    <row r="36" spans="1:9">
      <c r="A36" s="113" t="s">
        <v>162</v>
      </c>
      <c r="B36" s="106">
        <v>4679.12</v>
      </c>
      <c r="C36" s="106">
        <v>6000</v>
      </c>
      <c r="D36" s="106">
        <v>3732.76</v>
      </c>
      <c r="E36" s="106">
        <f>D36/B36*100</f>
        <v>79.774829455111231</v>
      </c>
      <c r="F36" s="106"/>
      <c r="G36" s="106"/>
      <c r="H36" s="106">
        <f>D36/C36*100</f>
        <v>62.212666666666671</v>
      </c>
      <c r="I36" s="252"/>
    </row>
    <row r="37" spans="1:9">
      <c r="A37" s="113" t="s">
        <v>168</v>
      </c>
      <c r="B37" s="106">
        <v>2939.37</v>
      </c>
      <c r="C37" s="106">
        <v>6000</v>
      </c>
      <c r="D37" s="106">
        <v>3994.22</v>
      </c>
      <c r="E37" s="106">
        <f t="shared" ref="E37" si="6">D37/B37*100</f>
        <v>135.88694175962877</v>
      </c>
      <c r="F37" s="106"/>
      <c r="G37" s="106"/>
      <c r="H37" s="106">
        <f t="shared" ref="H37" si="7">D37/C37*100</f>
        <v>66.570333333333338</v>
      </c>
    </row>
    <row r="38" spans="1:9">
      <c r="A38" s="113" t="s">
        <v>164</v>
      </c>
      <c r="B38" s="112">
        <f>B36-B37</f>
        <v>1739.75</v>
      </c>
      <c r="C38" s="112">
        <f t="shared" ref="C38" si="8">C36-C37</f>
        <v>0</v>
      </c>
      <c r="D38" s="112">
        <f>D36-D37</f>
        <v>-261.45999999999958</v>
      </c>
      <c r="E38" s="106">
        <v>0</v>
      </c>
      <c r="F38" s="106"/>
      <c r="G38" s="106"/>
      <c r="H38" s="106">
        <v>0</v>
      </c>
    </row>
    <row r="39" spans="1:9">
      <c r="A39" s="118" t="s">
        <v>171</v>
      </c>
      <c r="B39" s="108"/>
      <c r="C39" s="108"/>
      <c r="D39" s="108"/>
      <c r="E39" s="108"/>
      <c r="F39" s="106"/>
      <c r="G39" s="106"/>
      <c r="H39" s="108"/>
    </row>
    <row r="40" spans="1:9">
      <c r="A40" s="109" t="s">
        <v>166</v>
      </c>
      <c r="B40" s="80">
        <f>B38-B39</f>
        <v>1739.75</v>
      </c>
      <c r="C40" s="106">
        <v>0</v>
      </c>
      <c r="D40" s="80">
        <f>D38-D39</f>
        <v>-261.45999999999958</v>
      </c>
      <c r="E40" s="106">
        <v>0</v>
      </c>
      <c r="F40" s="106"/>
      <c r="G40" s="106"/>
      <c r="H40" s="106" t="e">
        <f>D40/C40*100</f>
        <v>#DIV/0!</v>
      </c>
    </row>
    <row r="41" spans="1:9">
      <c r="A41" s="113" t="s">
        <v>168</v>
      </c>
      <c r="B41" s="106">
        <v>0</v>
      </c>
      <c r="C41" s="106">
        <v>0</v>
      </c>
      <c r="D41" s="106">
        <v>0</v>
      </c>
      <c r="E41" s="106">
        <v>0</v>
      </c>
      <c r="F41" s="106"/>
      <c r="G41" s="106"/>
      <c r="H41" s="106">
        <v>0</v>
      </c>
    </row>
    <row r="42" spans="1:9">
      <c r="A42" s="113" t="s">
        <v>164</v>
      </c>
      <c r="B42" s="216">
        <f>B40-B41</f>
        <v>1739.75</v>
      </c>
      <c r="C42" s="119">
        <f t="shared" ref="C42" si="9">C40-C41</f>
        <v>0</v>
      </c>
      <c r="D42" s="216">
        <f>D40-D41</f>
        <v>-261.45999999999958</v>
      </c>
      <c r="E42" s="106">
        <v>0</v>
      </c>
      <c r="F42" s="106"/>
      <c r="G42" s="106"/>
      <c r="H42" s="106" t="e">
        <f t="shared" ref="H42" si="10">D42/C42*100</f>
        <v>#DIV/0!</v>
      </c>
    </row>
    <row r="43" spans="1:9">
      <c r="A43" s="114" t="s">
        <v>172</v>
      </c>
      <c r="B43" s="115"/>
      <c r="C43" s="115"/>
      <c r="D43" s="115"/>
      <c r="E43" s="115"/>
      <c r="F43" s="106"/>
      <c r="G43" s="106"/>
      <c r="H43" s="115"/>
    </row>
    <row r="44" spans="1:9">
      <c r="A44" s="120" t="s">
        <v>173</v>
      </c>
      <c r="B44" s="117"/>
      <c r="C44" s="117"/>
      <c r="D44" s="117"/>
      <c r="E44" s="117"/>
      <c r="F44" s="106"/>
      <c r="G44" s="106"/>
      <c r="H44" s="117"/>
    </row>
    <row r="45" spans="1:9">
      <c r="A45" s="113" t="s">
        <v>162</v>
      </c>
      <c r="B45" s="106">
        <v>42386.38</v>
      </c>
      <c r="C45" s="106">
        <v>215594</v>
      </c>
      <c r="D45" s="106">
        <v>17801.7</v>
      </c>
      <c r="E45" s="106">
        <f>D45/B45*100</f>
        <v>41.998632579616377</v>
      </c>
      <c r="F45" s="106"/>
      <c r="G45" s="106"/>
      <c r="H45" s="106">
        <f>D45/C45*100</f>
        <v>8.257047969795078</v>
      </c>
    </row>
    <row r="46" spans="1:9">
      <c r="A46" s="113" t="s">
        <v>168</v>
      </c>
      <c r="B46" s="106">
        <v>34896.75</v>
      </c>
      <c r="C46" s="106">
        <v>215594</v>
      </c>
      <c r="D46" s="106">
        <v>18181.63</v>
      </c>
      <c r="E46" s="106">
        <f t="shared" ref="E46:E47" si="11">D46/B46*100</f>
        <v>52.101212863662091</v>
      </c>
      <c r="F46" s="106"/>
      <c r="G46" s="106"/>
      <c r="H46" s="106">
        <f t="shared" ref="H46" si="12">D46/C46*100</f>
        <v>8.4332727255860558</v>
      </c>
    </row>
    <row r="47" spans="1:9">
      <c r="A47" s="113" t="s">
        <v>164</v>
      </c>
      <c r="B47" s="112">
        <f>B45-B46</f>
        <v>7489.6299999999974</v>
      </c>
      <c r="C47" s="112">
        <f t="shared" ref="C47" si="13">C45-C46</f>
        <v>0</v>
      </c>
      <c r="D47" s="112">
        <f>D45-D46</f>
        <v>-379.93000000000029</v>
      </c>
      <c r="E47" s="106">
        <f t="shared" si="11"/>
        <v>-5.0727472518669199</v>
      </c>
      <c r="F47" s="106"/>
      <c r="G47" s="106"/>
      <c r="H47" s="106">
        <v>0</v>
      </c>
    </row>
    <row r="48" spans="1:9">
      <c r="A48" s="120" t="s">
        <v>174</v>
      </c>
      <c r="B48" s="108"/>
      <c r="C48" s="108"/>
      <c r="D48" s="108"/>
      <c r="E48" s="108"/>
      <c r="F48" s="106"/>
      <c r="G48" s="106"/>
      <c r="H48" s="108"/>
    </row>
    <row r="49" spans="1:11">
      <c r="A49" s="109" t="s">
        <v>166</v>
      </c>
      <c r="B49" s="80">
        <f>B47-B48</f>
        <v>7489.6299999999974</v>
      </c>
      <c r="C49" s="106">
        <v>0</v>
      </c>
      <c r="D49" s="80">
        <f>D47-D48</f>
        <v>-379.93000000000029</v>
      </c>
      <c r="E49" s="106">
        <v>0</v>
      </c>
      <c r="F49" s="106"/>
      <c r="G49" s="106"/>
      <c r="H49" s="106" t="e">
        <f>D49/C49*100</f>
        <v>#DIV/0!</v>
      </c>
      <c r="J49" s="253"/>
      <c r="K49" s="253"/>
    </row>
    <row r="50" spans="1:11">
      <c r="A50" s="109" t="s">
        <v>175</v>
      </c>
      <c r="B50" s="106">
        <v>0</v>
      </c>
      <c r="C50" s="106">
        <v>0</v>
      </c>
      <c r="D50" s="106">
        <v>0</v>
      </c>
      <c r="E50" s="106" t="e">
        <f t="shared" ref="E50" si="14">D50/B50*100</f>
        <v>#DIV/0!</v>
      </c>
      <c r="F50" s="106"/>
      <c r="G50" s="106"/>
      <c r="H50" s="106">
        <v>0</v>
      </c>
      <c r="J50" s="253"/>
      <c r="K50" s="253"/>
    </row>
    <row r="51" spans="1:11">
      <c r="A51" s="113" t="s">
        <v>168</v>
      </c>
      <c r="B51" s="106">
        <v>0</v>
      </c>
      <c r="C51" s="106">
        <v>0</v>
      </c>
      <c r="D51" s="106">
        <v>0</v>
      </c>
      <c r="E51" s="106">
        <v>0</v>
      </c>
      <c r="F51" s="106"/>
      <c r="G51" s="106"/>
      <c r="H51" s="106">
        <v>0</v>
      </c>
      <c r="J51" s="253"/>
      <c r="K51" s="253"/>
    </row>
    <row r="52" spans="1:11">
      <c r="A52" s="113" t="s">
        <v>164</v>
      </c>
      <c r="B52" s="216">
        <f>B49-B51</f>
        <v>7489.6299999999974</v>
      </c>
      <c r="C52" s="119">
        <f t="shared" ref="C52" si="15">C49-C51</f>
        <v>0</v>
      </c>
      <c r="D52" s="216">
        <f>D49-D51</f>
        <v>-379.93000000000029</v>
      </c>
      <c r="E52" s="106">
        <f>D52/B52*100</f>
        <v>-5.0727472518669199</v>
      </c>
      <c r="F52" s="106"/>
      <c r="G52" s="106"/>
      <c r="H52" s="106" t="e">
        <f>D52/C52*100</f>
        <v>#DIV/0!</v>
      </c>
      <c r="J52" s="253"/>
      <c r="K52" s="253"/>
    </row>
    <row r="53" spans="1:11">
      <c r="A53" s="114" t="s">
        <v>47</v>
      </c>
      <c r="B53" s="115"/>
      <c r="C53" s="115"/>
      <c r="D53" s="115"/>
      <c r="E53" s="115"/>
      <c r="F53" s="106"/>
      <c r="G53" s="106"/>
      <c r="H53" s="115"/>
      <c r="J53" s="253"/>
      <c r="K53" s="253"/>
    </row>
    <row r="54" spans="1:11">
      <c r="A54" s="120" t="s">
        <v>176</v>
      </c>
      <c r="B54" s="117"/>
      <c r="C54" s="117"/>
      <c r="D54" s="117"/>
      <c r="E54" s="117"/>
      <c r="F54" s="106"/>
      <c r="G54" s="106"/>
      <c r="H54" s="117"/>
      <c r="J54" s="253"/>
      <c r="K54" s="253"/>
    </row>
    <row r="55" spans="1:11">
      <c r="A55" s="113" t="s">
        <v>162</v>
      </c>
      <c r="B55" s="106">
        <v>1825264.33</v>
      </c>
      <c r="C55" s="106">
        <v>2338200</v>
      </c>
      <c r="D55" s="106">
        <v>1024936.74</v>
      </c>
      <c r="E55" s="106">
        <f>D55/B55*100</f>
        <v>56.152784183318808</v>
      </c>
      <c r="F55" s="106"/>
      <c r="G55" s="106"/>
      <c r="H55" s="106">
        <f>D55/C55*100</f>
        <v>43.834434180138565</v>
      </c>
      <c r="J55" s="254"/>
      <c r="K55" s="253"/>
    </row>
    <row r="56" spans="1:11">
      <c r="A56" s="113" t="s">
        <v>168</v>
      </c>
      <c r="B56" s="119">
        <v>1822369.42</v>
      </c>
      <c r="C56" s="119">
        <v>2338200</v>
      </c>
      <c r="D56" s="119">
        <v>1362094.66</v>
      </c>
      <c r="E56" s="106">
        <f t="shared" ref="E56" si="16">D56/B56*100</f>
        <v>74.743059505465141</v>
      </c>
      <c r="F56" s="106"/>
      <c r="G56" s="106"/>
      <c r="H56" s="106">
        <f t="shared" ref="H56" si="17">D56/C56*100</f>
        <v>58.253984261397648</v>
      </c>
      <c r="J56" s="253"/>
      <c r="K56" s="253"/>
    </row>
    <row r="57" spans="1:11">
      <c r="A57" s="113" t="s">
        <v>164</v>
      </c>
      <c r="B57" s="119">
        <f>B55-B56</f>
        <v>2894.910000000149</v>
      </c>
      <c r="C57" s="119">
        <f t="shared" ref="C57" si="18">C55-C56</f>
        <v>0</v>
      </c>
      <c r="D57" s="119">
        <f>D55-D56</f>
        <v>-337157.91999999993</v>
      </c>
      <c r="E57" s="106">
        <v>0</v>
      </c>
      <c r="F57" s="106"/>
      <c r="G57" s="106"/>
      <c r="H57" s="106">
        <v>0</v>
      </c>
      <c r="J57" s="253"/>
      <c r="K57" s="253"/>
    </row>
    <row r="58" spans="1:11">
      <c r="A58" s="118" t="s">
        <v>177</v>
      </c>
      <c r="B58" s="121"/>
      <c r="C58" s="121"/>
      <c r="D58" s="121"/>
      <c r="E58" s="121"/>
      <c r="F58" s="106"/>
      <c r="G58" s="106"/>
      <c r="H58" s="121"/>
      <c r="J58" s="253"/>
      <c r="K58" s="253"/>
    </row>
    <row r="59" spans="1:11">
      <c r="A59" s="113" t="s">
        <v>162</v>
      </c>
      <c r="B59" s="106">
        <v>88440.06</v>
      </c>
      <c r="C59" s="106">
        <v>0</v>
      </c>
      <c r="D59" s="106">
        <v>39853.599999999999</v>
      </c>
      <c r="E59" s="106">
        <v>0</v>
      </c>
      <c r="F59" s="106"/>
      <c r="G59" s="106"/>
      <c r="H59" s="106">
        <v>0</v>
      </c>
      <c r="J59" s="253"/>
      <c r="K59" s="253"/>
    </row>
    <row r="60" spans="1:11">
      <c r="A60" s="113" t="s">
        <v>168</v>
      </c>
      <c r="B60" s="106">
        <v>88393.2</v>
      </c>
      <c r="C60" s="106">
        <v>0</v>
      </c>
      <c r="D60" s="106">
        <v>41367.480000000003</v>
      </c>
      <c r="E60" s="106">
        <v>0</v>
      </c>
      <c r="F60" s="106"/>
      <c r="G60" s="106"/>
      <c r="H60" s="106">
        <v>0</v>
      </c>
      <c r="J60" s="253"/>
      <c r="K60" s="253"/>
    </row>
    <row r="61" spans="1:11">
      <c r="A61" s="113" t="s">
        <v>164</v>
      </c>
      <c r="B61" s="112">
        <f>B59-B60</f>
        <v>46.860000000000582</v>
      </c>
      <c r="C61" s="112">
        <v>0</v>
      </c>
      <c r="D61" s="112">
        <f>D59-D60</f>
        <v>-1513.8800000000047</v>
      </c>
      <c r="E61" s="106">
        <v>0</v>
      </c>
      <c r="F61" s="106"/>
      <c r="G61" s="106"/>
      <c r="H61" s="106">
        <v>0</v>
      </c>
      <c r="J61" s="253"/>
      <c r="K61" s="253"/>
    </row>
    <row r="62" spans="1:11">
      <c r="A62" s="120" t="s">
        <v>339</v>
      </c>
      <c r="B62" s="108"/>
      <c r="C62" s="108"/>
      <c r="D62" s="108"/>
      <c r="E62" s="108"/>
      <c r="F62" s="106"/>
      <c r="G62" s="106"/>
      <c r="H62" s="108"/>
      <c r="J62" s="253"/>
      <c r="K62" s="253"/>
    </row>
    <row r="63" spans="1:11">
      <c r="A63" s="109" t="s">
        <v>166</v>
      </c>
      <c r="B63" s="119">
        <v>2894.91</v>
      </c>
      <c r="C63" s="106">
        <v>0</v>
      </c>
      <c r="D63" s="119"/>
      <c r="E63" s="106">
        <v>0</v>
      </c>
      <c r="F63" s="106"/>
      <c r="G63" s="106"/>
      <c r="H63" s="106">
        <v>0</v>
      </c>
      <c r="J63" s="253"/>
      <c r="K63" s="253"/>
    </row>
    <row r="64" spans="1:11">
      <c r="A64" s="113" t="s">
        <v>168</v>
      </c>
      <c r="B64" s="106">
        <v>0</v>
      </c>
      <c r="C64" s="106">
        <v>0</v>
      </c>
      <c r="D64" s="106">
        <v>0</v>
      </c>
      <c r="E64" s="106">
        <v>0</v>
      </c>
      <c r="F64" s="106"/>
      <c r="G64" s="106"/>
      <c r="H64" s="106">
        <v>0</v>
      </c>
      <c r="J64" s="253"/>
      <c r="K64" s="253"/>
    </row>
    <row r="65" spans="1:11">
      <c r="A65" s="113" t="s">
        <v>164</v>
      </c>
      <c r="B65" s="216">
        <f>B63-B64</f>
        <v>2894.91</v>
      </c>
      <c r="C65" s="119">
        <v>0</v>
      </c>
      <c r="D65" s="216">
        <f>D63-D64</f>
        <v>0</v>
      </c>
      <c r="E65" s="106">
        <v>0</v>
      </c>
      <c r="F65" s="106"/>
      <c r="G65" s="106"/>
      <c r="H65" s="106">
        <v>0</v>
      </c>
      <c r="J65" s="253"/>
      <c r="K65" s="253"/>
    </row>
    <row r="66" spans="1:11">
      <c r="A66" s="120" t="s">
        <v>178</v>
      </c>
      <c r="B66" s="108"/>
      <c r="C66" s="112"/>
      <c r="D66" s="108"/>
      <c r="E66" s="108"/>
      <c r="F66" s="106"/>
      <c r="G66" s="106"/>
      <c r="H66" s="108"/>
      <c r="J66" s="253"/>
      <c r="K66" s="253"/>
    </row>
    <row r="67" spans="1:11">
      <c r="A67" s="109" t="s">
        <v>166</v>
      </c>
      <c r="B67" s="80">
        <v>46.86</v>
      </c>
      <c r="C67" s="112"/>
      <c r="D67" s="80">
        <v>46.86</v>
      </c>
      <c r="E67" s="106">
        <v>0</v>
      </c>
      <c r="F67" s="106"/>
      <c r="G67" s="106"/>
      <c r="H67" s="106">
        <v>0</v>
      </c>
      <c r="J67" s="253"/>
      <c r="K67" s="253"/>
    </row>
    <row r="68" spans="1:11">
      <c r="A68" s="113" t="s">
        <v>168</v>
      </c>
      <c r="B68" s="106">
        <v>0</v>
      </c>
      <c r="C68" s="106"/>
      <c r="D68" s="106">
        <v>0</v>
      </c>
      <c r="E68" s="106">
        <v>0</v>
      </c>
      <c r="F68" s="106"/>
      <c r="G68" s="106"/>
      <c r="H68" s="106">
        <v>0</v>
      </c>
      <c r="J68" s="253"/>
      <c r="K68" s="253"/>
    </row>
    <row r="69" spans="1:11">
      <c r="A69" s="113" t="s">
        <v>164</v>
      </c>
      <c r="B69" s="216">
        <f>B67-B68</f>
        <v>46.86</v>
      </c>
      <c r="C69" s="124"/>
      <c r="D69" s="216">
        <f>D67-D68</f>
        <v>46.86</v>
      </c>
      <c r="E69" s="119">
        <v>0</v>
      </c>
      <c r="F69" s="106"/>
      <c r="G69" s="106"/>
      <c r="H69" s="106">
        <v>0</v>
      </c>
      <c r="J69" s="253"/>
      <c r="K69" s="253"/>
    </row>
    <row r="70" spans="1:11" hidden="1">
      <c r="A70" s="122" t="s">
        <v>179</v>
      </c>
      <c r="B70" s="112"/>
      <c r="C70" s="124"/>
      <c r="D70" s="112"/>
      <c r="E70" s="112"/>
      <c r="F70" s="106"/>
      <c r="G70" s="106"/>
      <c r="H70" s="112"/>
      <c r="J70" s="253"/>
      <c r="K70" s="253"/>
    </row>
    <row r="71" spans="1:11" hidden="1">
      <c r="A71" s="123" t="s">
        <v>180</v>
      </c>
      <c r="B71" s="112"/>
      <c r="C71" s="106"/>
      <c r="D71" s="112"/>
      <c r="E71" s="112"/>
      <c r="F71" s="106"/>
      <c r="G71" s="106"/>
      <c r="H71" s="112"/>
      <c r="J71" s="253"/>
      <c r="K71" s="253"/>
    </row>
    <row r="72" spans="1:11" ht="13.15" hidden="1" customHeight="1">
      <c r="A72" s="113" t="s">
        <v>162</v>
      </c>
      <c r="B72" s="106"/>
      <c r="C72" s="106"/>
      <c r="D72" s="106"/>
      <c r="E72" s="106"/>
      <c r="F72" s="106"/>
      <c r="G72" s="106"/>
      <c r="H72" s="106"/>
      <c r="J72" s="253"/>
      <c r="K72" s="253"/>
    </row>
    <row r="73" spans="1:11" ht="16.899999999999999" hidden="1" customHeight="1">
      <c r="A73" s="113" t="s">
        <v>168</v>
      </c>
      <c r="B73" s="124"/>
      <c r="C73" s="106"/>
      <c r="D73" s="124"/>
      <c r="E73" s="124"/>
      <c r="F73" s="106"/>
      <c r="G73" s="106"/>
      <c r="H73" s="124"/>
      <c r="I73" s="125"/>
      <c r="J73" s="255"/>
      <c r="K73" s="253"/>
    </row>
    <row r="74" spans="1:11" ht="16.899999999999999" hidden="1" customHeight="1">
      <c r="A74" s="113" t="s">
        <v>164</v>
      </c>
      <c r="B74" s="124"/>
      <c r="C74" s="119"/>
      <c r="D74" s="124"/>
      <c r="E74" s="124"/>
      <c r="F74" s="106"/>
      <c r="G74" s="106"/>
      <c r="H74" s="124"/>
      <c r="I74" s="125"/>
      <c r="J74" s="255"/>
      <c r="K74" s="253"/>
    </row>
    <row r="75" spans="1:11" ht="13.15" hidden="1" customHeight="1">
      <c r="A75" s="126" t="s">
        <v>181</v>
      </c>
      <c r="B75" s="106"/>
      <c r="C75" s="128">
        <f>C15+C27+C36+C45+C55</f>
        <v>2690325</v>
      </c>
      <c r="D75" s="106"/>
      <c r="E75" s="106"/>
      <c r="F75" s="106"/>
      <c r="G75" s="106"/>
      <c r="H75" s="106"/>
      <c r="J75" s="253"/>
      <c r="K75" s="253"/>
    </row>
    <row r="76" spans="1:11" hidden="1">
      <c r="A76" s="109" t="s">
        <v>166</v>
      </c>
      <c r="B76" s="106"/>
      <c r="C76" s="131">
        <v>2690325</v>
      </c>
      <c r="D76" s="106"/>
      <c r="E76" s="106"/>
      <c r="F76" s="106"/>
      <c r="G76" s="106"/>
      <c r="H76" s="106"/>
      <c r="J76" s="253"/>
      <c r="K76" s="253"/>
    </row>
    <row r="77" spans="1:11" hidden="1">
      <c r="A77" s="113" t="s">
        <v>168</v>
      </c>
      <c r="B77" s="106"/>
      <c r="C77" s="230">
        <v>0</v>
      </c>
      <c r="D77" s="106"/>
      <c r="E77" s="106"/>
      <c r="F77" s="106"/>
      <c r="G77" s="106"/>
      <c r="H77" s="106"/>
      <c r="J77" s="253"/>
      <c r="K77" s="253"/>
    </row>
    <row r="78" spans="1:11" hidden="1">
      <c r="A78" s="113" t="s">
        <v>164</v>
      </c>
      <c r="B78" s="119"/>
      <c r="C78" s="119">
        <f t="shared" ref="C78" si="19">C76-C77</f>
        <v>2690325</v>
      </c>
      <c r="D78" s="119"/>
      <c r="E78" s="119"/>
      <c r="F78" s="106"/>
      <c r="G78" s="106"/>
      <c r="H78" s="119"/>
      <c r="J78" s="253"/>
      <c r="K78" s="253"/>
    </row>
    <row r="79" spans="1:11">
      <c r="A79" s="127" t="s">
        <v>182</v>
      </c>
      <c r="B79" s="128">
        <f>B15+B27+B36+B45+B55+B59</f>
        <v>2334797.5100000002</v>
      </c>
      <c r="C79" s="131">
        <v>2690325</v>
      </c>
      <c r="D79" s="128">
        <f>D15+D27+D36+D45+D55+D59</f>
        <v>1280199.6700000002</v>
      </c>
      <c r="E79" s="128">
        <f>C79/B79*100</f>
        <v>115.22733720921261</v>
      </c>
      <c r="F79" s="129"/>
      <c r="G79" s="129"/>
      <c r="H79" s="128">
        <f>D79/B79*100</f>
        <v>54.831293271338119</v>
      </c>
      <c r="J79" s="253"/>
      <c r="K79" s="253"/>
    </row>
    <row r="80" spans="1:11" ht="13.15" customHeight="1">
      <c r="A80" s="130" t="s">
        <v>183</v>
      </c>
      <c r="B80" s="131">
        <f>B16+B28+B37+B46+B56+B60</f>
        <v>2304053.71</v>
      </c>
      <c r="C80" s="131">
        <v>2690325</v>
      </c>
      <c r="D80" s="131">
        <f>D16+D28+D37+D46+D56+D60</f>
        <v>1538539.8699999999</v>
      </c>
      <c r="E80" s="128">
        <f t="shared" ref="E80" si="20">C80/B80*100</f>
        <v>116.76485614564949</v>
      </c>
      <c r="F80" s="72"/>
      <c r="G80" s="72"/>
      <c r="H80" s="128">
        <f t="shared" ref="H80" si="21">D80/B80*100</f>
        <v>66.775347437538684</v>
      </c>
      <c r="J80" s="256"/>
      <c r="K80" s="253"/>
    </row>
    <row r="81" spans="1:11">
      <c r="A81" s="132" t="s">
        <v>184</v>
      </c>
      <c r="B81" s="217">
        <f>B79-B80</f>
        <v>30743.800000000279</v>
      </c>
      <c r="C81" s="230">
        <v>0</v>
      </c>
      <c r="D81" s="217">
        <f>D79-D80</f>
        <v>-258340.19999999972</v>
      </c>
      <c r="E81" s="128">
        <v>0</v>
      </c>
      <c r="F81" s="119"/>
      <c r="G81" s="119"/>
      <c r="H81" s="128">
        <v>0</v>
      </c>
      <c r="J81" s="253"/>
      <c r="K81" s="253"/>
    </row>
    <row r="82" spans="1:11">
      <c r="J82" s="253"/>
      <c r="K82" s="253"/>
    </row>
    <row r="83" spans="1:11">
      <c r="J83" s="253"/>
      <c r="K83" s="253"/>
    </row>
    <row r="84" spans="1:11">
      <c r="J84" s="253"/>
      <c r="K84" s="253"/>
    </row>
    <row r="85" spans="1:11">
      <c r="J85" s="253"/>
      <c r="K85" s="253"/>
    </row>
    <row r="86" spans="1:11">
      <c r="J86" s="253"/>
      <c r="K86" s="253"/>
    </row>
    <row r="87" spans="1:11">
      <c r="J87" s="253"/>
      <c r="K87" s="253"/>
    </row>
    <row r="88" spans="1:11">
      <c r="J88" s="253"/>
      <c r="K88" s="253"/>
    </row>
    <row r="89" spans="1:11">
      <c r="J89" s="253"/>
      <c r="K89" s="253"/>
    </row>
    <row r="90" spans="1:11">
      <c r="J90" s="253"/>
      <c r="K90" s="253"/>
    </row>
    <row r="91" spans="1:11">
      <c r="J91" s="253"/>
      <c r="K91" s="253"/>
    </row>
  </sheetData>
  <mergeCells count="4">
    <mergeCell ref="A3:E3"/>
    <mergeCell ref="A5:E5"/>
    <mergeCell ref="A7:F7"/>
    <mergeCell ref="A1:K1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sqref="A1:K1"/>
    </sheetView>
  </sheetViews>
  <sheetFormatPr defaultRowHeight="15"/>
  <cols>
    <col min="1" max="1" width="46.85546875" customWidth="1"/>
    <col min="2" max="2" width="18.7109375" hidden="1" customWidth="1"/>
    <col min="3" max="3" width="18.7109375" customWidth="1"/>
    <col min="4" max="5" width="18.7109375" hidden="1" customWidth="1"/>
    <col min="6" max="6" width="18.7109375" customWidth="1"/>
    <col min="7" max="7" width="18.7109375" hidden="1" customWidth="1"/>
    <col min="8" max="8" width="18.7109375" customWidth="1"/>
    <col min="9" max="10" width="10.7109375" customWidth="1"/>
  </cols>
  <sheetData>
    <row r="1" spans="1:11" ht="15.75" customHeight="1">
      <c r="A1" s="259" t="s">
        <v>333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8">
      <c r="A2" s="96"/>
      <c r="B2" s="96"/>
      <c r="C2" s="96"/>
      <c r="D2" s="96"/>
      <c r="E2" s="96"/>
      <c r="F2" s="96"/>
      <c r="G2" s="96"/>
      <c r="H2" s="96"/>
    </row>
    <row r="3" spans="1:11" ht="15.75">
      <c r="A3" s="288" t="s">
        <v>0</v>
      </c>
      <c r="B3" s="288"/>
      <c r="C3" s="288"/>
      <c r="D3" s="288"/>
      <c r="E3" s="288"/>
      <c r="F3" s="288"/>
      <c r="G3" s="288"/>
      <c r="H3" s="288"/>
    </row>
    <row r="4" spans="1:11" ht="18">
      <c r="A4" s="96"/>
      <c r="B4" s="96"/>
      <c r="C4" s="97"/>
      <c r="D4" s="96"/>
      <c r="E4" s="96"/>
      <c r="F4" s="96"/>
      <c r="G4" s="97"/>
      <c r="H4" s="97"/>
    </row>
    <row r="5" spans="1:11" ht="15.75">
      <c r="A5" s="288" t="s">
        <v>185</v>
      </c>
      <c r="B5" s="288"/>
      <c r="C5" s="288"/>
      <c r="D5" s="288"/>
      <c r="E5" s="288"/>
      <c r="F5" s="288"/>
      <c r="G5" s="288"/>
      <c r="H5" s="288"/>
    </row>
    <row r="6" spans="1:11" ht="18">
      <c r="A6" s="96"/>
      <c r="B6" s="96"/>
      <c r="C6" s="97"/>
      <c r="D6" s="96"/>
      <c r="E6" s="96"/>
      <c r="F6" s="96"/>
      <c r="G6" s="97"/>
      <c r="H6" s="97"/>
    </row>
    <row r="7" spans="1:11" ht="15.75" customHeight="1">
      <c r="A7" s="259" t="s">
        <v>186</v>
      </c>
      <c r="B7" s="259"/>
      <c r="C7" s="259"/>
      <c r="D7" s="259"/>
      <c r="E7" s="259"/>
      <c r="F7" s="259"/>
      <c r="G7" s="259"/>
      <c r="H7" s="133"/>
    </row>
    <row r="8" spans="1:11" ht="15.75">
      <c r="A8" s="212"/>
      <c r="B8" s="212"/>
      <c r="C8" s="221"/>
      <c r="D8" s="212"/>
      <c r="E8" s="212"/>
      <c r="F8" s="212"/>
      <c r="G8" s="212"/>
      <c r="H8" s="212"/>
    </row>
    <row r="9" spans="1:11" ht="25.5">
      <c r="A9" s="29" t="s">
        <v>2</v>
      </c>
      <c r="B9" s="29" t="s">
        <v>187</v>
      </c>
      <c r="C9" s="29" t="s">
        <v>340</v>
      </c>
      <c r="D9" s="29" t="s">
        <v>18</v>
      </c>
      <c r="E9" s="29" t="s">
        <v>188</v>
      </c>
      <c r="F9" s="29" t="s">
        <v>335</v>
      </c>
      <c r="G9" s="29" t="s">
        <v>3</v>
      </c>
      <c r="H9" s="29" t="s">
        <v>341</v>
      </c>
      <c r="I9" s="29" t="s">
        <v>5</v>
      </c>
      <c r="J9" s="29" t="s">
        <v>6</v>
      </c>
    </row>
    <row r="10" spans="1:11" s="11" customFormat="1" ht="11.25">
      <c r="A10" s="30">
        <v>1</v>
      </c>
      <c r="B10" s="30">
        <v>2</v>
      </c>
      <c r="C10" s="30" t="s">
        <v>39</v>
      </c>
      <c r="D10" s="30">
        <v>4</v>
      </c>
      <c r="E10" s="30">
        <v>5</v>
      </c>
      <c r="F10" s="30" t="s">
        <v>38</v>
      </c>
      <c r="G10" s="30" t="s">
        <v>39</v>
      </c>
      <c r="H10" s="30" t="s">
        <v>39</v>
      </c>
      <c r="I10" s="30" t="s">
        <v>337</v>
      </c>
      <c r="J10" s="30" t="s">
        <v>338</v>
      </c>
    </row>
    <row r="11" spans="1:11" s="37" customFormat="1">
      <c r="A11" s="134" t="s">
        <v>183</v>
      </c>
      <c r="B11" s="135">
        <f>B12+B18+B15</f>
        <v>14110332.259999998</v>
      </c>
      <c r="C11" s="135">
        <f>C12+C18</f>
        <v>2304053.71</v>
      </c>
      <c r="D11" s="135">
        <f t="shared" ref="D11:E11" si="0">D12+D18</f>
        <v>18706319.59</v>
      </c>
      <c r="E11" s="135">
        <f t="shared" si="0"/>
        <v>2482755.2710863361</v>
      </c>
      <c r="F11" s="135">
        <f>F12+F18</f>
        <v>2690325</v>
      </c>
      <c r="G11" s="136">
        <v>0</v>
      </c>
      <c r="H11" s="135">
        <f>H12+H18</f>
        <v>2304053.71</v>
      </c>
      <c r="I11" s="218">
        <f>H11/C11*100</f>
        <v>100</v>
      </c>
      <c r="J11" s="135">
        <f>H11/F11*100</f>
        <v>85.642207168278929</v>
      </c>
    </row>
    <row r="12" spans="1:11" s="37" customFormat="1">
      <c r="A12" s="137" t="s">
        <v>189</v>
      </c>
      <c r="B12" s="138">
        <f>B13</f>
        <v>34270.120000000003</v>
      </c>
      <c r="C12" s="138">
        <f>C13</f>
        <v>5887.27</v>
      </c>
      <c r="D12" s="138">
        <f t="shared" ref="D12:F13" si="1">D13</f>
        <v>55000</v>
      </c>
      <c r="E12" s="138">
        <f t="shared" si="1"/>
        <v>7299.7544628044325</v>
      </c>
      <c r="F12" s="138">
        <f t="shared" si="1"/>
        <v>6000</v>
      </c>
      <c r="G12" s="136">
        <v>0</v>
      </c>
      <c r="H12" s="138">
        <f>H13</f>
        <v>5887.27</v>
      </c>
      <c r="I12" s="218">
        <f t="shared" ref="I12:I14" si="2">H12/C12*100</f>
        <v>100</v>
      </c>
      <c r="J12" s="135">
        <v>0</v>
      </c>
    </row>
    <row r="13" spans="1:11" s="37" customFormat="1">
      <c r="A13" s="139" t="s">
        <v>190</v>
      </c>
      <c r="B13" s="140">
        <f>B14</f>
        <v>34270.120000000003</v>
      </c>
      <c r="C13" s="140">
        <f>C14</f>
        <v>5887.27</v>
      </c>
      <c r="D13" s="140">
        <f t="shared" si="1"/>
        <v>55000</v>
      </c>
      <c r="E13" s="140">
        <f t="shared" si="1"/>
        <v>7299.7544628044325</v>
      </c>
      <c r="F13" s="140">
        <f t="shared" si="1"/>
        <v>6000</v>
      </c>
      <c r="G13" s="136">
        <v>0</v>
      </c>
      <c r="H13" s="140">
        <f>H14</f>
        <v>5887.27</v>
      </c>
      <c r="I13" s="218">
        <f t="shared" si="2"/>
        <v>100</v>
      </c>
      <c r="J13" s="135">
        <v>0</v>
      </c>
    </row>
    <row r="14" spans="1:11">
      <c r="A14" s="141" t="s">
        <v>191</v>
      </c>
      <c r="B14" s="142">
        <v>34270.120000000003</v>
      </c>
      <c r="C14" s="142">
        <v>5887.27</v>
      </c>
      <c r="D14" s="142">
        <v>55000</v>
      </c>
      <c r="E14" s="142">
        <f>D14/7.5345</f>
        <v>7299.7544628044325</v>
      </c>
      <c r="F14" s="142">
        <v>6000</v>
      </c>
      <c r="G14" s="136">
        <v>0</v>
      </c>
      <c r="H14" s="142">
        <v>5887.27</v>
      </c>
      <c r="I14" s="218">
        <f t="shared" si="2"/>
        <v>100</v>
      </c>
      <c r="J14" s="135">
        <v>0</v>
      </c>
    </row>
    <row r="15" spans="1:11">
      <c r="A15" s="143" t="s">
        <v>192</v>
      </c>
      <c r="B15" s="140">
        <f>B16</f>
        <v>22531.51</v>
      </c>
      <c r="C15" s="140">
        <v>0</v>
      </c>
      <c r="D15" s="140"/>
      <c r="E15" s="140"/>
      <c r="F15" s="140">
        <v>0</v>
      </c>
      <c r="G15" s="136">
        <v>0</v>
      </c>
      <c r="H15" s="140">
        <v>0</v>
      </c>
      <c r="I15" s="218">
        <v>0</v>
      </c>
      <c r="J15" s="135">
        <v>0</v>
      </c>
    </row>
    <row r="16" spans="1:11">
      <c r="A16" s="143" t="s">
        <v>193</v>
      </c>
      <c r="B16" s="140">
        <f>B17</f>
        <v>22531.51</v>
      </c>
      <c r="C16" s="140">
        <v>0</v>
      </c>
      <c r="D16" s="140"/>
      <c r="E16" s="140"/>
      <c r="F16" s="140">
        <v>0</v>
      </c>
      <c r="G16" s="136">
        <v>0</v>
      </c>
      <c r="H16" s="140">
        <v>0</v>
      </c>
      <c r="I16" s="218">
        <v>0</v>
      </c>
      <c r="J16" s="135">
        <v>0</v>
      </c>
    </row>
    <row r="17" spans="1:10">
      <c r="A17" s="141" t="s">
        <v>194</v>
      </c>
      <c r="B17" s="142">
        <v>22531.51</v>
      </c>
      <c r="C17" s="142">
        <v>0</v>
      </c>
      <c r="D17" s="142">
        <v>0</v>
      </c>
      <c r="E17" s="142">
        <v>0</v>
      </c>
      <c r="F17" s="142">
        <v>0</v>
      </c>
      <c r="G17" s="136">
        <v>0</v>
      </c>
      <c r="H17" s="142">
        <v>0</v>
      </c>
      <c r="I17" s="218">
        <v>0</v>
      </c>
      <c r="J17" s="135">
        <v>0</v>
      </c>
    </row>
    <row r="18" spans="1:10" s="37" customFormat="1">
      <c r="A18" s="137" t="s">
        <v>195</v>
      </c>
      <c r="B18" s="138">
        <f t="shared" ref="B18:F18" si="3">B19+B23+B25+B27+B21</f>
        <v>14053530.629999999</v>
      </c>
      <c r="C18" s="138">
        <f>C19+C21+C23+C25+C27</f>
        <v>2298166.44</v>
      </c>
      <c r="D18" s="138">
        <f t="shared" si="3"/>
        <v>18651319.59</v>
      </c>
      <c r="E18" s="138">
        <f t="shared" si="3"/>
        <v>2475455.5166235315</v>
      </c>
      <c r="F18" s="138">
        <f t="shared" si="3"/>
        <v>2684325</v>
      </c>
      <c r="G18" s="136">
        <v>0</v>
      </c>
      <c r="H18" s="138">
        <f>H19+H21+H23+H25+H27</f>
        <v>2298166.44</v>
      </c>
      <c r="I18" s="218">
        <v>0</v>
      </c>
      <c r="J18" s="135">
        <f t="shared" ref="J18:J28" si="4">H18/F18*100</f>
        <v>85.614314213070315</v>
      </c>
    </row>
    <row r="19" spans="1:10" s="37" customFormat="1">
      <c r="A19" s="139" t="s">
        <v>196</v>
      </c>
      <c r="B19" s="140">
        <f>B20</f>
        <v>12139879.17</v>
      </c>
      <c r="C19" s="140">
        <f>C20</f>
        <v>1998269.53</v>
      </c>
      <c r="D19" s="140">
        <f t="shared" ref="D19:F19" si="5">D20</f>
        <v>13084961.17</v>
      </c>
      <c r="E19" s="140">
        <f t="shared" si="5"/>
        <v>1736672.794478731</v>
      </c>
      <c r="F19" s="140">
        <f t="shared" si="5"/>
        <v>2311044</v>
      </c>
      <c r="G19" s="136">
        <v>0</v>
      </c>
      <c r="H19" s="140">
        <f>H20</f>
        <v>1998269.53</v>
      </c>
      <c r="I19" s="218">
        <v>0</v>
      </c>
      <c r="J19" s="135">
        <f t="shared" si="4"/>
        <v>86.466096275103382</v>
      </c>
    </row>
    <row r="20" spans="1:10">
      <c r="A20" s="141" t="s">
        <v>197</v>
      </c>
      <c r="B20" s="142">
        <v>12139879.17</v>
      </c>
      <c r="C20" s="142">
        <v>1998269.53</v>
      </c>
      <c r="D20" s="142">
        <v>13084961.17</v>
      </c>
      <c r="E20" s="142">
        <f>D20/7.5345</f>
        <v>1736672.794478731</v>
      </c>
      <c r="F20" s="142">
        <v>2311044</v>
      </c>
      <c r="G20" s="136">
        <v>0</v>
      </c>
      <c r="H20" s="142">
        <v>1998269.53</v>
      </c>
      <c r="I20" s="218">
        <v>0</v>
      </c>
      <c r="J20" s="135">
        <f t="shared" si="4"/>
        <v>86.466096275103382</v>
      </c>
    </row>
    <row r="21" spans="1:10">
      <c r="A21" s="143" t="s">
        <v>198</v>
      </c>
      <c r="B21" s="140">
        <f>B22</f>
        <v>54500</v>
      </c>
      <c r="C21" s="140">
        <f>C22</f>
        <v>0</v>
      </c>
      <c r="D21" s="140">
        <f>D22</f>
        <v>2000000</v>
      </c>
      <c r="E21" s="140">
        <f t="shared" ref="E21" si="6">D21/7.5345</f>
        <v>265445.6168292521</v>
      </c>
      <c r="F21" s="140">
        <f>F22</f>
        <v>70000</v>
      </c>
      <c r="G21" s="136">
        <v>0</v>
      </c>
      <c r="H21" s="140">
        <f>H22</f>
        <v>0</v>
      </c>
      <c r="I21" s="218">
        <v>0</v>
      </c>
      <c r="J21" s="135">
        <f t="shared" si="4"/>
        <v>0</v>
      </c>
    </row>
    <row r="22" spans="1:10">
      <c r="A22" s="141" t="s">
        <v>199</v>
      </c>
      <c r="B22" s="142">
        <v>54500</v>
      </c>
      <c r="C22" s="142">
        <v>0</v>
      </c>
      <c r="D22" s="142">
        <v>2000000</v>
      </c>
      <c r="E22" s="142">
        <f>D22/7.5345</f>
        <v>265445.6168292521</v>
      </c>
      <c r="F22" s="142">
        <v>70000</v>
      </c>
      <c r="G22" s="136">
        <v>0</v>
      </c>
      <c r="H22" s="142">
        <v>0</v>
      </c>
      <c r="I22" s="218">
        <v>0</v>
      </c>
      <c r="J22" s="135">
        <f t="shared" si="4"/>
        <v>0</v>
      </c>
    </row>
    <row r="23" spans="1:10" s="37" customFormat="1">
      <c r="A23" s="144" t="s">
        <v>200</v>
      </c>
      <c r="B23" s="140">
        <f>B24</f>
        <v>425010.02</v>
      </c>
      <c r="C23" s="140">
        <f>C24</f>
        <v>255623.89</v>
      </c>
      <c r="D23" s="140">
        <f t="shared" ref="D23:F23" si="7">D24</f>
        <v>1700450</v>
      </c>
      <c r="E23" s="140">
        <f t="shared" si="7"/>
        <v>225688.49956865085</v>
      </c>
      <c r="F23" s="140">
        <f t="shared" si="7"/>
        <v>58600</v>
      </c>
      <c r="G23" s="136">
        <v>0</v>
      </c>
      <c r="H23" s="140">
        <f>H24</f>
        <v>255623.89</v>
      </c>
      <c r="I23" s="218">
        <v>0</v>
      </c>
      <c r="J23" s="135">
        <f t="shared" si="4"/>
        <v>436.21824232081912</v>
      </c>
    </row>
    <row r="24" spans="1:10">
      <c r="A24" s="141" t="s">
        <v>201</v>
      </c>
      <c r="B24" s="142">
        <v>425010.02</v>
      </c>
      <c r="C24" s="142">
        <v>255623.89</v>
      </c>
      <c r="D24" s="142">
        <v>1700450</v>
      </c>
      <c r="E24" s="142">
        <f>D24/7.5345</f>
        <v>225688.49956865085</v>
      </c>
      <c r="F24" s="142">
        <v>58600</v>
      </c>
      <c r="G24" s="136">
        <v>0</v>
      </c>
      <c r="H24" s="142">
        <v>255623.89</v>
      </c>
      <c r="I24" s="218">
        <v>0</v>
      </c>
      <c r="J24" s="135">
        <f t="shared" si="4"/>
        <v>436.21824232081912</v>
      </c>
    </row>
    <row r="25" spans="1:10" s="37" customFormat="1">
      <c r="A25" s="143" t="s">
        <v>202</v>
      </c>
      <c r="B25" s="140">
        <f>B26</f>
        <v>8256.75</v>
      </c>
      <c r="C25" s="140">
        <f>C26</f>
        <v>0</v>
      </c>
      <c r="D25" s="140">
        <f t="shared" ref="D25:F25" si="8">D26</f>
        <v>9000</v>
      </c>
      <c r="E25" s="140">
        <f t="shared" si="8"/>
        <v>1194.5052757316344</v>
      </c>
      <c r="F25" s="140">
        <f t="shared" si="8"/>
        <v>53531</v>
      </c>
      <c r="G25" s="136">
        <v>0</v>
      </c>
      <c r="H25" s="140">
        <f>H26</f>
        <v>0</v>
      </c>
      <c r="I25" s="218">
        <v>0</v>
      </c>
      <c r="J25" s="135">
        <v>0</v>
      </c>
    </row>
    <row r="26" spans="1:10">
      <c r="A26" s="141" t="s">
        <v>203</v>
      </c>
      <c r="B26" s="142">
        <v>8256.75</v>
      </c>
      <c r="C26" s="142">
        <v>0</v>
      </c>
      <c r="D26" s="142">
        <v>9000</v>
      </c>
      <c r="E26" s="142">
        <f>D26/7.5345</f>
        <v>1194.5052757316344</v>
      </c>
      <c r="F26" s="142">
        <v>53531</v>
      </c>
      <c r="G26" s="136">
        <v>0</v>
      </c>
      <c r="H26" s="142">
        <v>0</v>
      </c>
      <c r="I26" s="218">
        <v>0</v>
      </c>
      <c r="J26" s="135">
        <v>0</v>
      </c>
    </row>
    <row r="27" spans="1:10" s="37" customFormat="1">
      <c r="A27" s="143" t="s">
        <v>204</v>
      </c>
      <c r="B27" s="140">
        <f>B28</f>
        <v>1425884.69</v>
      </c>
      <c r="C27" s="140">
        <f>C28</f>
        <v>44273.02</v>
      </c>
      <c r="D27" s="140">
        <f t="shared" ref="D27:F27" si="9">D28</f>
        <v>1856908.42</v>
      </c>
      <c r="E27" s="140">
        <f t="shared" si="9"/>
        <v>246454.10047116593</v>
      </c>
      <c r="F27" s="140">
        <f t="shared" si="9"/>
        <v>191150</v>
      </c>
      <c r="G27" s="136">
        <v>0</v>
      </c>
      <c r="H27" s="140">
        <f>H28</f>
        <v>44273.02</v>
      </c>
      <c r="I27" s="218">
        <v>0</v>
      </c>
      <c r="J27" s="135">
        <f t="shared" si="4"/>
        <v>23.1614020402825</v>
      </c>
    </row>
    <row r="28" spans="1:10">
      <c r="A28" s="141" t="s">
        <v>205</v>
      </c>
      <c r="B28" s="142">
        <v>1425884.69</v>
      </c>
      <c r="C28" s="142">
        <v>44273.02</v>
      </c>
      <c r="D28" s="142">
        <v>1856908.42</v>
      </c>
      <c r="E28" s="142">
        <f>D28/7.5345</f>
        <v>246454.10047116593</v>
      </c>
      <c r="F28" s="142">
        <v>191150</v>
      </c>
      <c r="G28" s="136">
        <v>0</v>
      </c>
      <c r="H28" s="142">
        <v>44273.02</v>
      </c>
      <c r="I28" s="218">
        <v>0</v>
      </c>
      <c r="J28" s="135">
        <f t="shared" si="4"/>
        <v>23.1614020402825</v>
      </c>
    </row>
  </sheetData>
  <mergeCells count="4">
    <mergeCell ref="A1:K1"/>
    <mergeCell ref="A3:H3"/>
    <mergeCell ref="A5:H5"/>
    <mergeCell ref="A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57"/>
  <sheetViews>
    <sheetView topLeftCell="A530" zoomScaleNormal="100" workbookViewId="0">
      <selection activeCell="H549" sqref="H549"/>
    </sheetView>
  </sheetViews>
  <sheetFormatPr defaultRowHeight="12.75"/>
  <cols>
    <col min="1" max="1" width="7.42578125" style="167" bestFit="1" customWidth="1"/>
    <col min="2" max="2" width="8.42578125" style="167" bestFit="1" customWidth="1"/>
    <col min="3" max="3" width="8.7109375" style="167" customWidth="1"/>
    <col min="4" max="4" width="56.85546875" style="167" customWidth="1"/>
    <col min="5" max="6" width="31" style="167" customWidth="1"/>
    <col min="7" max="7" width="31" style="211" hidden="1" customWidth="1"/>
    <col min="8" max="8" width="31" style="167" customWidth="1"/>
    <col min="9" max="10" width="10.5703125" style="167" customWidth="1"/>
    <col min="11" max="11" width="11.7109375" style="167" bestFit="1" customWidth="1"/>
    <col min="12" max="16384" width="9.140625" style="167"/>
  </cols>
  <sheetData>
    <row r="1" spans="1:16383" s="145" customFormat="1" ht="42" customHeight="1">
      <c r="A1" s="259" t="s">
        <v>333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6383" s="145" customFormat="1">
      <c r="A2" s="146"/>
      <c r="B2" s="146"/>
      <c r="C2" s="146"/>
      <c r="D2" s="146"/>
      <c r="E2" s="148"/>
      <c r="F2" s="146"/>
      <c r="G2" s="147"/>
      <c r="H2" s="148"/>
      <c r="I2" s="148"/>
      <c r="J2" s="148"/>
    </row>
    <row r="3" spans="1:16383" s="145" customFormat="1" ht="18" customHeight="1">
      <c r="A3" s="290" t="s">
        <v>206</v>
      </c>
      <c r="B3" s="291"/>
      <c r="C3" s="291"/>
      <c r="D3" s="291"/>
      <c r="E3" s="291"/>
      <c r="F3" s="291"/>
      <c r="G3" s="291"/>
      <c r="H3" s="291"/>
      <c r="I3" s="291"/>
    </row>
    <row r="4" spans="1:16383" s="145" customFormat="1" ht="18" customHeight="1">
      <c r="A4" s="289" t="s">
        <v>207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 t="s">
        <v>207</v>
      </c>
      <c r="BM4" s="289"/>
      <c r="BN4" s="289"/>
      <c r="BO4" s="289"/>
      <c r="BP4" s="289"/>
      <c r="BQ4" s="289"/>
      <c r="BR4" s="289"/>
      <c r="BS4" s="289"/>
      <c r="BT4" s="289" t="s">
        <v>207</v>
      </c>
      <c r="BU4" s="289"/>
      <c r="BV4" s="289"/>
      <c r="BW4" s="289"/>
      <c r="BX4" s="289"/>
      <c r="BY4" s="289"/>
      <c r="BZ4" s="289"/>
      <c r="CA4" s="289"/>
      <c r="CB4" s="289" t="s">
        <v>207</v>
      </c>
      <c r="CC4" s="289"/>
      <c r="CD4" s="289"/>
      <c r="CE4" s="289"/>
      <c r="CF4" s="289"/>
      <c r="CG4" s="289"/>
      <c r="CH4" s="289"/>
      <c r="CI4" s="289"/>
      <c r="CJ4" s="289" t="s">
        <v>207</v>
      </c>
      <c r="CK4" s="289"/>
      <c r="CL4" s="289"/>
      <c r="CM4" s="289"/>
      <c r="CN4" s="289"/>
      <c r="CO4" s="289"/>
      <c r="CP4" s="289"/>
      <c r="CQ4" s="289"/>
      <c r="CR4" s="289" t="s">
        <v>207</v>
      </c>
      <c r="CS4" s="289"/>
      <c r="CT4" s="289"/>
      <c r="CU4" s="289"/>
      <c r="CV4" s="289"/>
      <c r="CW4" s="289"/>
      <c r="CX4" s="289"/>
      <c r="CY4" s="289"/>
      <c r="CZ4" s="289" t="s">
        <v>207</v>
      </c>
      <c r="DA4" s="289"/>
      <c r="DB4" s="289"/>
      <c r="DC4" s="289"/>
      <c r="DD4" s="289"/>
      <c r="DE4" s="289"/>
      <c r="DF4" s="289"/>
      <c r="DG4" s="289"/>
      <c r="DH4" s="289" t="s">
        <v>207</v>
      </c>
      <c r="DI4" s="289"/>
      <c r="DJ4" s="289"/>
      <c r="DK4" s="289"/>
      <c r="DL4" s="289"/>
      <c r="DM4" s="289"/>
      <c r="DN4" s="289"/>
      <c r="DO4" s="289"/>
      <c r="DP4" s="289" t="s">
        <v>207</v>
      </c>
      <c r="DQ4" s="289"/>
      <c r="DR4" s="289"/>
      <c r="DS4" s="289"/>
      <c r="DT4" s="289"/>
      <c r="DU4" s="289"/>
      <c r="DV4" s="289"/>
      <c r="DW4" s="289"/>
      <c r="DX4" s="289" t="s">
        <v>207</v>
      </c>
      <c r="DY4" s="289"/>
      <c r="DZ4" s="289"/>
      <c r="EA4" s="289"/>
      <c r="EB4" s="289"/>
      <c r="EC4" s="289"/>
      <c r="ED4" s="289"/>
      <c r="EE4" s="289"/>
      <c r="EF4" s="289" t="s">
        <v>207</v>
      </c>
      <c r="EG4" s="289"/>
      <c r="EH4" s="289"/>
      <c r="EI4" s="289"/>
      <c r="EJ4" s="289"/>
      <c r="EK4" s="289"/>
      <c r="EL4" s="289"/>
      <c r="EM4" s="289"/>
      <c r="EN4" s="289" t="s">
        <v>207</v>
      </c>
      <c r="EO4" s="289"/>
      <c r="EP4" s="289"/>
      <c r="EQ4" s="289"/>
      <c r="ER4" s="289"/>
      <c r="ES4" s="289"/>
      <c r="ET4" s="289"/>
      <c r="EU4" s="289"/>
      <c r="EV4" s="289" t="s">
        <v>207</v>
      </c>
      <c r="EW4" s="289"/>
      <c r="EX4" s="289"/>
      <c r="EY4" s="289"/>
      <c r="EZ4" s="289"/>
      <c r="FA4" s="289"/>
      <c r="FB4" s="289"/>
      <c r="FC4" s="289"/>
      <c r="FD4" s="289" t="s">
        <v>207</v>
      </c>
      <c r="FE4" s="289"/>
      <c r="FF4" s="289"/>
      <c r="FG4" s="289"/>
      <c r="FH4" s="289"/>
      <c r="FI4" s="289"/>
      <c r="FJ4" s="289"/>
      <c r="FK4" s="289"/>
      <c r="FL4" s="289" t="s">
        <v>207</v>
      </c>
      <c r="FM4" s="289"/>
      <c r="FN4" s="289"/>
      <c r="FO4" s="289"/>
      <c r="FP4" s="289"/>
      <c r="FQ4" s="289"/>
      <c r="FR4" s="289"/>
      <c r="FS4" s="289"/>
      <c r="FT4" s="289" t="s">
        <v>207</v>
      </c>
      <c r="FU4" s="289"/>
      <c r="FV4" s="289"/>
      <c r="FW4" s="289"/>
      <c r="FX4" s="289"/>
      <c r="FY4" s="289"/>
      <c r="FZ4" s="289"/>
      <c r="GA4" s="289"/>
      <c r="GB4" s="289" t="s">
        <v>207</v>
      </c>
      <c r="GC4" s="289"/>
      <c r="GD4" s="289"/>
      <c r="GE4" s="289"/>
      <c r="GF4" s="289"/>
      <c r="GG4" s="289"/>
      <c r="GH4" s="289"/>
      <c r="GI4" s="289"/>
      <c r="GJ4" s="289" t="s">
        <v>207</v>
      </c>
      <c r="GK4" s="289"/>
      <c r="GL4" s="289"/>
      <c r="GM4" s="289"/>
      <c r="GN4" s="289"/>
      <c r="GO4" s="289"/>
      <c r="GP4" s="289"/>
      <c r="GQ4" s="289"/>
      <c r="GR4" s="289" t="s">
        <v>207</v>
      </c>
      <c r="GS4" s="289"/>
      <c r="GT4" s="289"/>
      <c r="GU4" s="289"/>
      <c r="GV4" s="289"/>
      <c r="GW4" s="289"/>
      <c r="GX4" s="289"/>
      <c r="GY4" s="289"/>
      <c r="GZ4" s="289" t="s">
        <v>207</v>
      </c>
      <c r="HA4" s="289"/>
      <c r="HB4" s="289"/>
      <c r="HC4" s="289"/>
      <c r="HD4" s="289"/>
      <c r="HE4" s="289"/>
      <c r="HF4" s="289"/>
      <c r="HG4" s="289"/>
      <c r="HH4" s="289" t="s">
        <v>207</v>
      </c>
      <c r="HI4" s="289"/>
      <c r="HJ4" s="289"/>
      <c r="HK4" s="289"/>
      <c r="HL4" s="289"/>
      <c r="HM4" s="289"/>
      <c r="HN4" s="289"/>
      <c r="HO4" s="289"/>
      <c r="HP4" s="289" t="s">
        <v>207</v>
      </c>
      <c r="HQ4" s="289"/>
      <c r="HR4" s="289"/>
      <c r="HS4" s="289"/>
      <c r="HT4" s="289"/>
      <c r="HU4" s="289"/>
      <c r="HV4" s="289"/>
      <c r="HW4" s="289"/>
      <c r="HX4" s="289" t="s">
        <v>207</v>
      </c>
      <c r="HY4" s="289"/>
      <c r="HZ4" s="289"/>
      <c r="IA4" s="289"/>
      <c r="IB4" s="289"/>
      <c r="IC4" s="289"/>
      <c r="ID4" s="289"/>
      <c r="IE4" s="289"/>
      <c r="IF4" s="289" t="s">
        <v>207</v>
      </c>
      <c r="IG4" s="289"/>
      <c r="IH4" s="289"/>
      <c r="II4" s="289"/>
      <c r="IJ4" s="289"/>
      <c r="IK4" s="289"/>
      <c r="IL4" s="289"/>
      <c r="IM4" s="289"/>
      <c r="IN4" s="289" t="s">
        <v>207</v>
      </c>
      <c r="IO4" s="289"/>
      <c r="IP4" s="289"/>
      <c r="IQ4" s="289"/>
      <c r="IR4" s="289"/>
      <c r="IS4" s="289"/>
      <c r="IT4" s="289"/>
      <c r="IU4" s="289"/>
      <c r="IV4" s="289" t="s">
        <v>207</v>
      </c>
      <c r="IW4" s="289"/>
      <c r="IX4" s="289"/>
      <c r="IY4" s="289"/>
      <c r="IZ4" s="289"/>
      <c r="JA4" s="289"/>
      <c r="JB4" s="289"/>
      <c r="JC4" s="289"/>
      <c r="JD4" s="289" t="s">
        <v>207</v>
      </c>
      <c r="JE4" s="289"/>
      <c r="JF4" s="289"/>
      <c r="JG4" s="289"/>
      <c r="JH4" s="289"/>
      <c r="JI4" s="289"/>
      <c r="JJ4" s="289"/>
      <c r="JK4" s="289"/>
      <c r="JL4" s="289" t="s">
        <v>207</v>
      </c>
      <c r="JM4" s="289"/>
      <c r="JN4" s="289"/>
      <c r="JO4" s="289"/>
      <c r="JP4" s="289"/>
      <c r="JQ4" s="289"/>
      <c r="JR4" s="289"/>
      <c r="JS4" s="289"/>
      <c r="JT4" s="289" t="s">
        <v>207</v>
      </c>
      <c r="JU4" s="289"/>
      <c r="JV4" s="289"/>
      <c r="JW4" s="289"/>
      <c r="JX4" s="289"/>
      <c r="JY4" s="289"/>
      <c r="JZ4" s="289"/>
      <c r="KA4" s="289"/>
      <c r="KB4" s="289" t="s">
        <v>207</v>
      </c>
      <c r="KC4" s="289"/>
      <c r="KD4" s="289"/>
      <c r="KE4" s="289"/>
      <c r="KF4" s="289"/>
      <c r="KG4" s="289"/>
      <c r="KH4" s="289"/>
      <c r="KI4" s="289"/>
      <c r="KJ4" s="289" t="s">
        <v>207</v>
      </c>
      <c r="KK4" s="289"/>
      <c r="KL4" s="289"/>
      <c r="KM4" s="289"/>
      <c r="KN4" s="289"/>
      <c r="KO4" s="289"/>
      <c r="KP4" s="289"/>
      <c r="KQ4" s="289"/>
      <c r="KR4" s="289" t="s">
        <v>207</v>
      </c>
      <c r="KS4" s="289"/>
      <c r="KT4" s="289"/>
      <c r="KU4" s="289"/>
      <c r="KV4" s="289"/>
      <c r="KW4" s="289"/>
      <c r="KX4" s="289"/>
      <c r="KY4" s="289"/>
      <c r="KZ4" s="289" t="s">
        <v>207</v>
      </c>
      <c r="LA4" s="289"/>
      <c r="LB4" s="289"/>
      <c r="LC4" s="289"/>
      <c r="LD4" s="289"/>
      <c r="LE4" s="289"/>
      <c r="LF4" s="289"/>
      <c r="LG4" s="289"/>
      <c r="LH4" s="289" t="s">
        <v>207</v>
      </c>
      <c r="LI4" s="289"/>
      <c r="LJ4" s="289"/>
      <c r="LK4" s="289"/>
      <c r="LL4" s="289"/>
      <c r="LM4" s="289"/>
      <c r="LN4" s="289"/>
      <c r="LO4" s="289"/>
      <c r="LP4" s="289" t="s">
        <v>207</v>
      </c>
      <c r="LQ4" s="289"/>
      <c r="LR4" s="289"/>
      <c r="LS4" s="289"/>
      <c r="LT4" s="289"/>
      <c r="LU4" s="289"/>
      <c r="LV4" s="289"/>
      <c r="LW4" s="289"/>
      <c r="LX4" s="289" t="s">
        <v>207</v>
      </c>
      <c r="LY4" s="289"/>
      <c r="LZ4" s="289"/>
      <c r="MA4" s="289"/>
      <c r="MB4" s="289"/>
      <c r="MC4" s="289"/>
      <c r="MD4" s="289"/>
      <c r="ME4" s="289"/>
      <c r="MF4" s="289" t="s">
        <v>207</v>
      </c>
      <c r="MG4" s="289"/>
      <c r="MH4" s="289"/>
      <c r="MI4" s="289"/>
      <c r="MJ4" s="289"/>
      <c r="MK4" s="289"/>
      <c r="ML4" s="289"/>
      <c r="MM4" s="289"/>
      <c r="MN4" s="289" t="s">
        <v>207</v>
      </c>
      <c r="MO4" s="289"/>
      <c r="MP4" s="289"/>
      <c r="MQ4" s="289"/>
      <c r="MR4" s="289"/>
      <c r="MS4" s="289"/>
      <c r="MT4" s="289"/>
      <c r="MU4" s="289"/>
      <c r="MV4" s="289" t="s">
        <v>207</v>
      </c>
      <c r="MW4" s="289"/>
      <c r="MX4" s="289"/>
      <c r="MY4" s="289"/>
      <c r="MZ4" s="289"/>
      <c r="NA4" s="289"/>
      <c r="NB4" s="289"/>
      <c r="NC4" s="289"/>
      <c r="ND4" s="289" t="s">
        <v>207</v>
      </c>
      <c r="NE4" s="289"/>
      <c r="NF4" s="289"/>
      <c r="NG4" s="289"/>
      <c r="NH4" s="289"/>
      <c r="NI4" s="289"/>
      <c r="NJ4" s="289"/>
      <c r="NK4" s="289"/>
      <c r="NL4" s="289" t="s">
        <v>207</v>
      </c>
      <c r="NM4" s="289"/>
      <c r="NN4" s="289"/>
      <c r="NO4" s="289"/>
      <c r="NP4" s="289"/>
      <c r="NQ4" s="289"/>
      <c r="NR4" s="289"/>
      <c r="NS4" s="289"/>
      <c r="NT4" s="289" t="s">
        <v>207</v>
      </c>
      <c r="NU4" s="289"/>
      <c r="NV4" s="289"/>
      <c r="NW4" s="289"/>
      <c r="NX4" s="289"/>
      <c r="NY4" s="289"/>
      <c r="NZ4" s="289"/>
      <c r="OA4" s="289"/>
      <c r="OB4" s="289" t="s">
        <v>207</v>
      </c>
      <c r="OC4" s="289"/>
      <c r="OD4" s="289"/>
      <c r="OE4" s="289"/>
      <c r="OF4" s="289"/>
      <c r="OG4" s="289"/>
      <c r="OH4" s="289"/>
      <c r="OI4" s="289"/>
      <c r="OJ4" s="289" t="s">
        <v>207</v>
      </c>
      <c r="OK4" s="289"/>
      <c r="OL4" s="289"/>
      <c r="OM4" s="289"/>
      <c r="ON4" s="289"/>
      <c r="OO4" s="289"/>
      <c r="OP4" s="289"/>
      <c r="OQ4" s="289"/>
      <c r="OR4" s="289" t="s">
        <v>207</v>
      </c>
      <c r="OS4" s="289"/>
      <c r="OT4" s="289"/>
      <c r="OU4" s="289"/>
      <c r="OV4" s="289"/>
      <c r="OW4" s="289"/>
      <c r="OX4" s="289"/>
      <c r="OY4" s="289"/>
      <c r="OZ4" s="289" t="s">
        <v>207</v>
      </c>
      <c r="PA4" s="289"/>
      <c r="PB4" s="289"/>
      <c r="PC4" s="289"/>
      <c r="PD4" s="289"/>
      <c r="PE4" s="289"/>
      <c r="PF4" s="289"/>
      <c r="PG4" s="289"/>
      <c r="PH4" s="289" t="s">
        <v>207</v>
      </c>
      <c r="PI4" s="289"/>
      <c r="PJ4" s="289"/>
      <c r="PK4" s="289"/>
      <c r="PL4" s="289"/>
      <c r="PM4" s="289"/>
      <c r="PN4" s="289"/>
      <c r="PO4" s="289"/>
      <c r="PP4" s="289" t="s">
        <v>207</v>
      </c>
      <c r="PQ4" s="289"/>
      <c r="PR4" s="289"/>
      <c r="PS4" s="289"/>
      <c r="PT4" s="289"/>
      <c r="PU4" s="289"/>
      <c r="PV4" s="289"/>
      <c r="PW4" s="289"/>
      <c r="PX4" s="289" t="s">
        <v>207</v>
      </c>
      <c r="PY4" s="289"/>
      <c r="PZ4" s="289"/>
      <c r="QA4" s="289"/>
      <c r="QB4" s="289"/>
      <c r="QC4" s="289"/>
      <c r="QD4" s="289"/>
      <c r="QE4" s="289"/>
      <c r="QF4" s="289" t="s">
        <v>207</v>
      </c>
      <c r="QG4" s="289"/>
      <c r="QH4" s="289"/>
      <c r="QI4" s="289"/>
      <c r="QJ4" s="289"/>
      <c r="QK4" s="289"/>
      <c r="QL4" s="289"/>
      <c r="QM4" s="289"/>
      <c r="QN4" s="289" t="s">
        <v>207</v>
      </c>
      <c r="QO4" s="289"/>
      <c r="QP4" s="289"/>
      <c r="QQ4" s="289"/>
      <c r="QR4" s="289"/>
      <c r="QS4" s="289"/>
      <c r="QT4" s="289"/>
      <c r="QU4" s="289"/>
      <c r="QV4" s="289" t="s">
        <v>207</v>
      </c>
      <c r="QW4" s="289"/>
      <c r="QX4" s="289"/>
      <c r="QY4" s="289"/>
      <c r="QZ4" s="289"/>
      <c r="RA4" s="289"/>
      <c r="RB4" s="289"/>
      <c r="RC4" s="289"/>
      <c r="RD4" s="289" t="s">
        <v>207</v>
      </c>
      <c r="RE4" s="289"/>
      <c r="RF4" s="289"/>
      <c r="RG4" s="289"/>
      <c r="RH4" s="289"/>
      <c r="RI4" s="289"/>
      <c r="RJ4" s="289"/>
      <c r="RK4" s="289"/>
      <c r="RL4" s="289" t="s">
        <v>207</v>
      </c>
      <c r="RM4" s="289"/>
      <c r="RN4" s="289"/>
      <c r="RO4" s="289"/>
      <c r="RP4" s="289"/>
      <c r="RQ4" s="289"/>
      <c r="RR4" s="289"/>
      <c r="RS4" s="289"/>
      <c r="RT4" s="289" t="s">
        <v>207</v>
      </c>
      <c r="RU4" s="289"/>
      <c r="RV4" s="289"/>
      <c r="RW4" s="289"/>
      <c r="RX4" s="289"/>
      <c r="RY4" s="289"/>
      <c r="RZ4" s="289"/>
      <c r="SA4" s="289"/>
      <c r="SB4" s="289" t="s">
        <v>207</v>
      </c>
      <c r="SC4" s="289"/>
      <c r="SD4" s="289"/>
      <c r="SE4" s="289"/>
      <c r="SF4" s="289"/>
      <c r="SG4" s="289"/>
      <c r="SH4" s="289"/>
      <c r="SI4" s="289"/>
      <c r="SJ4" s="289" t="s">
        <v>207</v>
      </c>
      <c r="SK4" s="289"/>
      <c r="SL4" s="289"/>
      <c r="SM4" s="289"/>
      <c r="SN4" s="289"/>
      <c r="SO4" s="289"/>
      <c r="SP4" s="289"/>
      <c r="SQ4" s="289"/>
      <c r="SR4" s="289" t="s">
        <v>207</v>
      </c>
      <c r="SS4" s="289"/>
      <c r="ST4" s="289"/>
      <c r="SU4" s="289"/>
      <c r="SV4" s="289"/>
      <c r="SW4" s="289"/>
      <c r="SX4" s="289"/>
      <c r="SY4" s="289"/>
      <c r="SZ4" s="289" t="s">
        <v>207</v>
      </c>
      <c r="TA4" s="289"/>
      <c r="TB4" s="289"/>
      <c r="TC4" s="289"/>
      <c r="TD4" s="289"/>
      <c r="TE4" s="289"/>
      <c r="TF4" s="289"/>
      <c r="TG4" s="289"/>
      <c r="TH4" s="289" t="s">
        <v>207</v>
      </c>
      <c r="TI4" s="289"/>
      <c r="TJ4" s="289"/>
      <c r="TK4" s="289"/>
      <c r="TL4" s="289"/>
      <c r="TM4" s="289"/>
      <c r="TN4" s="289"/>
      <c r="TO4" s="289"/>
      <c r="TP4" s="289" t="s">
        <v>207</v>
      </c>
      <c r="TQ4" s="289"/>
      <c r="TR4" s="289"/>
      <c r="TS4" s="289"/>
      <c r="TT4" s="289"/>
      <c r="TU4" s="289"/>
      <c r="TV4" s="289"/>
      <c r="TW4" s="289"/>
      <c r="TX4" s="289" t="s">
        <v>207</v>
      </c>
      <c r="TY4" s="289"/>
      <c r="TZ4" s="289"/>
      <c r="UA4" s="289"/>
      <c r="UB4" s="289"/>
      <c r="UC4" s="289"/>
      <c r="UD4" s="289"/>
      <c r="UE4" s="289"/>
      <c r="UF4" s="289" t="s">
        <v>207</v>
      </c>
      <c r="UG4" s="289"/>
      <c r="UH4" s="289"/>
      <c r="UI4" s="289"/>
      <c r="UJ4" s="289"/>
      <c r="UK4" s="289"/>
      <c r="UL4" s="289"/>
      <c r="UM4" s="289"/>
      <c r="UN4" s="289" t="s">
        <v>207</v>
      </c>
      <c r="UO4" s="289"/>
      <c r="UP4" s="289"/>
      <c r="UQ4" s="289"/>
      <c r="UR4" s="289"/>
      <c r="US4" s="289"/>
      <c r="UT4" s="289"/>
      <c r="UU4" s="289"/>
      <c r="UV4" s="289" t="s">
        <v>207</v>
      </c>
      <c r="UW4" s="289"/>
      <c r="UX4" s="289"/>
      <c r="UY4" s="289"/>
      <c r="UZ4" s="289"/>
      <c r="VA4" s="289"/>
      <c r="VB4" s="289"/>
      <c r="VC4" s="289"/>
      <c r="VD4" s="289" t="s">
        <v>207</v>
      </c>
      <c r="VE4" s="289"/>
      <c r="VF4" s="289"/>
      <c r="VG4" s="289"/>
      <c r="VH4" s="289"/>
      <c r="VI4" s="289"/>
      <c r="VJ4" s="289"/>
      <c r="VK4" s="289"/>
      <c r="VL4" s="289" t="s">
        <v>207</v>
      </c>
      <c r="VM4" s="289"/>
      <c r="VN4" s="289"/>
      <c r="VO4" s="289"/>
      <c r="VP4" s="289"/>
      <c r="VQ4" s="289"/>
      <c r="VR4" s="289"/>
      <c r="VS4" s="289"/>
      <c r="VT4" s="289" t="s">
        <v>207</v>
      </c>
      <c r="VU4" s="289"/>
      <c r="VV4" s="289"/>
      <c r="VW4" s="289"/>
      <c r="VX4" s="289"/>
      <c r="VY4" s="289"/>
      <c r="VZ4" s="289"/>
      <c r="WA4" s="289"/>
      <c r="WB4" s="289" t="s">
        <v>207</v>
      </c>
      <c r="WC4" s="289"/>
      <c r="WD4" s="289"/>
      <c r="WE4" s="289"/>
      <c r="WF4" s="289"/>
      <c r="WG4" s="289"/>
      <c r="WH4" s="289"/>
      <c r="WI4" s="289"/>
      <c r="WJ4" s="289" t="s">
        <v>207</v>
      </c>
      <c r="WK4" s="289"/>
      <c r="WL4" s="289"/>
      <c r="WM4" s="289"/>
      <c r="WN4" s="289"/>
      <c r="WO4" s="289"/>
      <c r="WP4" s="289"/>
      <c r="WQ4" s="289"/>
      <c r="WR4" s="289" t="s">
        <v>207</v>
      </c>
      <c r="WS4" s="289"/>
      <c r="WT4" s="289"/>
      <c r="WU4" s="289"/>
      <c r="WV4" s="289"/>
      <c r="WW4" s="289"/>
      <c r="WX4" s="289"/>
      <c r="WY4" s="289"/>
      <c r="WZ4" s="289" t="s">
        <v>207</v>
      </c>
      <c r="XA4" s="289"/>
      <c r="XB4" s="289"/>
      <c r="XC4" s="289"/>
      <c r="XD4" s="289"/>
      <c r="XE4" s="289"/>
      <c r="XF4" s="289"/>
      <c r="XG4" s="289"/>
      <c r="XH4" s="289" t="s">
        <v>207</v>
      </c>
      <c r="XI4" s="289"/>
      <c r="XJ4" s="289"/>
      <c r="XK4" s="289"/>
      <c r="XL4" s="289"/>
      <c r="XM4" s="289"/>
      <c r="XN4" s="289"/>
      <c r="XO4" s="289"/>
      <c r="XP4" s="289" t="s">
        <v>207</v>
      </c>
      <c r="XQ4" s="289"/>
      <c r="XR4" s="289"/>
      <c r="XS4" s="289"/>
      <c r="XT4" s="289"/>
      <c r="XU4" s="289"/>
      <c r="XV4" s="289"/>
      <c r="XW4" s="289"/>
      <c r="XX4" s="289" t="s">
        <v>207</v>
      </c>
      <c r="XY4" s="289"/>
      <c r="XZ4" s="289"/>
      <c r="YA4" s="289"/>
      <c r="YB4" s="289"/>
      <c r="YC4" s="289"/>
      <c r="YD4" s="289"/>
      <c r="YE4" s="289"/>
      <c r="YF4" s="289" t="s">
        <v>207</v>
      </c>
      <c r="YG4" s="289"/>
      <c r="YH4" s="289"/>
      <c r="YI4" s="289"/>
      <c r="YJ4" s="289"/>
      <c r="YK4" s="289"/>
      <c r="YL4" s="289"/>
      <c r="YM4" s="289"/>
      <c r="YN4" s="289" t="s">
        <v>207</v>
      </c>
      <c r="YO4" s="289"/>
      <c r="YP4" s="289"/>
      <c r="YQ4" s="289"/>
      <c r="YR4" s="289"/>
      <c r="YS4" s="289"/>
      <c r="YT4" s="289"/>
      <c r="YU4" s="289"/>
      <c r="YV4" s="289" t="s">
        <v>207</v>
      </c>
      <c r="YW4" s="289"/>
      <c r="YX4" s="289"/>
      <c r="YY4" s="289"/>
      <c r="YZ4" s="289"/>
      <c r="ZA4" s="289"/>
      <c r="ZB4" s="289"/>
      <c r="ZC4" s="289"/>
      <c r="ZD4" s="289" t="s">
        <v>207</v>
      </c>
      <c r="ZE4" s="289"/>
      <c r="ZF4" s="289"/>
      <c r="ZG4" s="289"/>
      <c r="ZH4" s="289"/>
      <c r="ZI4" s="289"/>
      <c r="ZJ4" s="289"/>
      <c r="ZK4" s="289"/>
      <c r="ZL4" s="289" t="s">
        <v>207</v>
      </c>
      <c r="ZM4" s="289"/>
      <c r="ZN4" s="289"/>
      <c r="ZO4" s="289"/>
      <c r="ZP4" s="289"/>
      <c r="ZQ4" s="289"/>
      <c r="ZR4" s="289"/>
      <c r="ZS4" s="289"/>
      <c r="ZT4" s="289" t="s">
        <v>207</v>
      </c>
      <c r="ZU4" s="289"/>
      <c r="ZV4" s="289"/>
      <c r="ZW4" s="289"/>
      <c r="ZX4" s="289"/>
      <c r="ZY4" s="289"/>
      <c r="ZZ4" s="289"/>
      <c r="AAA4" s="289"/>
      <c r="AAB4" s="289" t="s">
        <v>207</v>
      </c>
      <c r="AAC4" s="289"/>
      <c r="AAD4" s="289"/>
      <c r="AAE4" s="289"/>
      <c r="AAF4" s="289"/>
      <c r="AAG4" s="289"/>
      <c r="AAH4" s="289"/>
      <c r="AAI4" s="289"/>
      <c r="AAJ4" s="289" t="s">
        <v>207</v>
      </c>
      <c r="AAK4" s="289"/>
      <c r="AAL4" s="289"/>
      <c r="AAM4" s="289"/>
      <c r="AAN4" s="289"/>
      <c r="AAO4" s="289"/>
      <c r="AAP4" s="289"/>
      <c r="AAQ4" s="289"/>
      <c r="AAR4" s="289" t="s">
        <v>207</v>
      </c>
      <c r="AAS4" s="289"/>
      <c r="AAT4" s="289"/>
      <c r="AAU4" s="289"/>
      <c r="AAV4" s="289"/>
      <c r="AAW4" s="289"/>
      <c r="AAX4" s="289"/>
      <c r="AAY4" s="289"/>
      <c r="AAZ4" s="289" t="s">
        <v>207</v>
      </c>
      <c r="ABA4" s="289"/>
      <c r="ABB4" s="289"/>
      <c r="ABC4" s="289"/>
      <c r="ABD4" s="289"/>
      <c r="ABE4" s="289"/>
      <c r="ABF4" s="289"/>
      <c r="ABG4" s="289"/>
      <c r="ABH4" s="289" t="s">
        <v>207</v>
      </c>
      <c r="ABI4" s="289"/>
      <c r="ABJ4" s="289"/>
      <c r="ABK4" s="289"/>
      <c r="ABL4" s="289"/>
      <c r="ABM4" s="289"/>
      <c r="ABN4" s="289"/>
      <c r="ABO4" s="289"/>
      <c r="ABP4" s="289" t="s">
        <v>207</v>
      </c>
      <c r="ABQ4" s="289"/>
      <c r="ABR4" s="289"/>
      <c r="ABS4" s="289"/>
      <c r="ABT4" s="289"/>
      <c r="ABU4" s="289"/>
      <c r="ABV4" s="289"/>
      <c r="ABW4" s="289"/>
      <c r="ABX4" s="289" t="s">
        <v>207</v>
      </c>
      <c r="ABY4" s="289"/>
      <c r="ABZ4" s="289"/>
      <c r="ACA4" s="289"/>
      <c r="ACB4" s="289"/>
      <c r="ACC4" s="289"/>
      <c r="ACD4" s="289"/>
      <c r="ACE4" s="289"/>
      <c r="ACF4" s="289" t="s">
        <v>207</v>
      </c>
      <c r="ACG4" s="289"/>
      <c r="ACH4" s="289"/>
      <c r="ACI4" s="289"/>
      <c r="ACJ4" s="289"/>
      <c r="ACK4" s="289"/>
      <c r="ACL4" s="289"/>
      <c r="ACM4" s="289"/>
      <c r="ACN4" s="289" t="s">
        <v>207</v>
      </c>
      <c r="ACO4" s="289"/>
      <c r="ACP4" s="289"/>
      <c r="ACQ4" s="289"/>
      <c r="ACR4" s="289"/>
      <c r="ACS4" s="289"/>
      <c r="ACT4" s="289"/>
      <c r="ACU4" s="289"/>
      <c r="ACV4" s="289" t="s">
        <v>207</v>
      </c>
      <c r="ACW4" s="289"/>
      <c r="ACX4" s="289"/>
      <c r="ACY4" s="289"/>
      <c r="ACZ4" s="289"/>
      <c r="ADA4" s="289"/>
      <c r="ADB4" s="289"/>
      <c r="ADC4" s="289"/>
      <c r="ADD4" s="289" t="s">
        <v>207</v>
      </c>
      <c r="ADE4" s="289"/>
      <c r="ADF4" s="289"/>
      <c r="ADG4" s="289"/>
      <c r="ADH4" s="289"/>
      <c r="ADI4" s="289"/>
      <c r="ADJ4" s="289"/>
      <c r="ADK4" s="289"/>
      <c r="ADL4" s="289" t="s">
        <v>207</v>
      </c>
      <c r="ADM4" s="289"/>
      <c r="ADN4" s="289"/>
      <c r="ADO4" s="289"/>
      <c r="ADP4" s="289"/>
      <c r="ADQ4" s="289"/>
      <c r="ADR4" s="289"/>
      <c r="ADS4" s="289"/>
      <c r="ADT4" s="289" t="s">
        <v>207</v>
      </c>
      <c r="ADU4" s="289"/>
      <c r="ADV4" s="289"/>
      <c r="ADW4" s="289"/>
      <c r="ADX4" s="289"/>
      <c r="ADY4" s="289"/>
      <c r="ADZ4" s="289"/>
      <c r="AEA4" s="289"/>
      <c r="AEB4" s="289" t="s">
        <v>207</v>
      </c>
      <c r="AEC4" s="289"/>
      <c r="AED4" s="289"/>
      <c r="AEE4" s="289"/>
      <c r="AEF4" s="289"/>
      <c r="AEG4" s="289"/>
      <c r="AEH4" s="289"/>
      <c r="AEI4" s="289"/>
      <c r="AEJ4" s="289" t="s">
        <v>207</v>
      </c>
      <c r="AEK4" s="289"/>
      <c r="AEL4" s="289"/>
      <c r="AEM4" s="289"/>
      <c r="AEN4" s="289"/>
      <c r="AEO4" s="289"/>
      <c r="AEP4" s="289"/>
      <c r="AEQ4" s="289"/>
      <c r="AER4" s="289" t="s">
        <v>207</v>
      </c>
      <c r="AES4" s="289"/>
      <c r="AET4" s="289"/>
      <c r="AEU4" s="289"/>
      <c r="AEV4" s="289"/>
      <c r="AEW4" s="289"/>
      <c r="AEX4" s="289"/>
      <c r="AEY4" s="289"/>
      <c r="AEZ4" s="289" t="s">
        <v>207</v>
      </c>
      <c r="AFA4" s="289"/>
      <c r="AFB4" s="289"/>
      <c r="AFC4" s="289"/>
      <c r="AFD4" s="289"/>
      <c r="AFE4" s="289"/>
      <c r="AFF4" s="289"/>
      <c r="AFG4" s="289"/>
      <c r="AFH4" s="289" t="s">
        <v>207</v>
      </c>
      <c r="AFI4" s="289"/>
      <c r="AFJ4" s="289"/>
      <c r="AFK4" s="289"/>
      <c r="AFL4" s="289"/>
      <c r="AFM4" s="289"/>
      <c r="AFN4" s="289"/>
      <c r="AFO4" s="289"/>
      <c r="AFP4" s="289" t="s">
        <v>207</v>
      </c>
      <c r="AFQ4" s="289"/>
      <c r="AFR4" s="289"/>
      <c r="AFS4" s="289"/>
      <c r="AFT4" s="289"/>
      <c r="AFU4" s="289"/>
      <c r="AFV4" s="289"/>
      <c r="AFW4" s="289"/>
      <c r="AFX4" s="289" t="s">
        <v>207</v>
      </c>
      <c r="AFY4" s="289"/>
      <c r="AFZ4" s="289"/>
      <c r="AGA4" s="289"/>
      <c r="AGB4" s="289"/>
      <c r="AGC4" s="289"/>
      <c r="AGD4" s="289"/>
      <c r="AGE4" s="289"/>
      <c r="AGF4" s="289" t="s">
        <v>207</v>
      </c>
      <c r="AGG4" s="289"/>
      <c r="AGH4" s="289"/>
      <c r="AGI4" s="289"/>
      <c r="AGJ4" s="289"/>
      <c r="AGK4" s="289"/>
      <c r="AGL4" s="289"/>
      <c r="AGM4" s="289"/>
      <c r="AGN4" s="289" t="s">
        <v>207</v>
      </c>
      <c r="AGO4" s="289"/>
      <c r="AGP4" s="289"/>
      <c r="AGQ4" s="289"/>
      <c r="AGR4" s="289"/>
      <c r="AGS4" s="289"/>
      <c r="AGT4" s="289"/>
      <c r="AGU4" s="289"/>
      <c r="AGV4" s="289" t="s">
        <v>207</v>
      </c>
      <c r="AGW4" s="289"/>
      <c r="AGX4" s="289"/>
      <c r="AGY4" s="289"/>
      <c r="AGZ4" s="289"/>
      <c r="AHA4" s="289"/>
      <c r="AHB4" s="289"/>
      <c r="AHC4" s="289"/>
      <c r="AHD4" s="289" t="s">
        <v>207</v>
      </c>
      <c r="AHE4" s="289"/>
      <c r="AHF4" s="289"/>
      <c r="AHG4" s="289"/>
      <c r="AHH4" s="289"/>
      <c r="AHI4" s="289"/>
      <c r="AHJ4" s="289"/>
      <c r="AHK4" s="289"/>
      <c r="AHL4" s="289" t="s">
        <v>207</v>
      </c>
      <c r="AHM4" s="289"/>
      <c r="AHN4" s="289"/>
      <c r="AHO4" s="289"/>
      <c r="AHP4" s="289"/>
      <c r="AHQ4" s="289"/>
      <c r="AHR4" s="289"/>
      <c r="AHS4" s="289"/>
      <c r="AHT4" s="289" t="s">
        <v>207</v>
      </c>
      <c r="AHU4" s="289"/>
      <c r="AHV4" s="289"/>
      <c r="AHW4" s="289"/>
      <c r="AHX4" s="289"/>
      <c r="AHY4" s="289"/>
      <c r="AHZ4" s="289"/>
      <c r="AIA4" s="289"/>
      <c r="AIB4" s="289" t="s">
        <v>207</v>
      </c>
      <c r="AIC4" s="289"/>
      <c r="AID4" s="289"/>
      <c r="AIE4" s="289"/>
      <c r="AIF4" s="289"/>
      <c r="AIG4" s="289"/>
      <c r="AIH4" s="289"/>
      <c r="AII4" s="289"/>
      <c r="AIJ4" s="289" t="s">
        <v>207</v>
      </c>
      <c r="AIK4" s="289"/>
      <c r="AIL4" s="289"/>
      <c r="AIM4" s="289"/>
      <c r="AIN4" s="289"/>
      <c r="AIO4" s="289"/>
      <c r="AIP4" s="289"/>
      <c r="AIQ4" s="289"/>
      <c r="AIR4" s="289" t="s">
        <v>207</v>
      </c>
      <c r="AIS4" s="289"/>
      <c r="AIT4" s="289"/>
      <c r="AIU4" s="289"/>
      <c r="AIV4" s="289"/>
      <c r="AIW4" s="289"/>
      <c r="AIX4" s="289"/>
      <c r="AIY4" s="289"/>
      <c r="AIZ4" s="289" t="s">
        <v>207</v>
      </c>
      <c r="AJA4" s="289"/>
      <c r="AJB4" s="289"/>
      <c r="AJC4" s="289"/>
      <c r="AJD4" s="289"/>
      <c r="AJE4" s="289"/>
      <c r="AJF4" s="289"/>
      <c r="AJG4" s="289"/>
      <c r="AJH4" s="289" t="s">
        <v>207</v>
      </c>
      <c r="AJI4" s="289"/>
      <c r="AJJ4" s="289"/>
      <c r="AJK4" s="289"/>
      <c r="AJL4" s="289"/>
      <c r="AJM4" s="289"/>
      <c r="AJN4" s="289"/>
      <c r="AJO4" s="289"/>
      <c r="AJP4" s="289" t="s">
        <v>207</v>
      </c>
      <c r="AJQ4" s="289"/>
      <c r="AJR4" s="289"/>
      <c r="AJS4" s="289"/>
      <c r="AJT4" s="289"/>
      <c r="AJU4" s="289"/>
      <c r="AJV4" s="289"/>
      <c r="AJW4" s="289"/>
      <c r="AJX4" s="289" t="s">
        <v>207</v>
      </c>
      <c r="AJY4" s="289"/>
      <c r="AJZ4" s="289"/>
      <c r="AKA4" s="289"/>
      <c r="AKB4" s="289"/>
      <c r="AKC4" s="289"/>
      <c r="AKD4" s="289"/>
      <c r="AKE4" s="289"/>
      <c r="AKF4" s="289" t="s">
        <v>207</v>
      </c>
      <c r="AKG4" s="289"/>
      <c r="AKH4" s="289"/>
      <c r="AKI4" s="289"/>
      <c r="AKJ4" s="289"/>
      <c r="AKK4" s="289"/>
      <c r="AKL4" s="289"/>
      <c r="AKM4" s="289"/>
      <c r="AKN4" s="289" t="s">
        <v>207</v>
      </c>
      <c r="AKO4" s="289"/>
      <c r="AKP4" s="289"/>
      <c r="AKQ4" s="289"/>
      <c r="AKR4" s="289"/>
      <c r="AKS4" s="289"/>
      <c r="AKT4" s="289"/>
      <c r="AKU4" s="289"/>
      <c r="AKV4" s="289" t="s">
        <v>207</v>
      </c>
      <c r="AKW4" s="289"/>
      <c r="AKX4" s="289"/>
      <c r="AKY4" s="289"/>
      <c r="AKZ4" s="289"/>
      <c r="ALA4" s="289"/>
      <c r="ALB4" s="289"/>
      <c r="ALC4" s="289"/>
      <c r="ALD4" s="289" t="s">
        <v>207</v>
      </c>
      <c r="ALE4" s="289"/>
      <c r="ALF4" s="289"/>
      <c r="ALG4" s="289"/>
      <c r="ALH4" s="289"/>
      <c r="ALI4" s="289"/>
      <c r="ALJ4" s="289"/>
      <c r="ALK4" s="289"/>
      <c r="ALL4" s="289" t="s">
        <v>207</v>
      </c>
      <c r="ALM4" s="289"/>
      <c r="ALN4" s="289"/>
      <c r="ALO4" s="289"/>
      <c r="ALP4" s="289"/>
      <c r="ALQ4" s="289"/>
      <c r="ALR4" s="289"/>
      <c r="ALS4" s="289"/>
      <c r="ALT4" s="289" t="s">
        <v>207</v>
      </c>
      <c r="ALU4" s="289"/>
      <c r="ALV4" s="289"/>
      <c r="ALW4" s="289"/>
      <c r="ALX4" s="289"/>
      <c r="ALY4" s="289"/>
      <c r="ALZ4" s="289"/>
      <c r="AMA4" s="289"/>
      <c r="AMB4" s="289" t="s">
        <v>207</v>
      </c>
      <c r="AMC4" s="289"/>
      <c r="AMD4" s="289"/>
      <c r="AME4" s="289"/>
      <c r="AMF4" s="289"/>
      <c r="AMG4" s="289"/>
      <c r="AMH4" s="289"/>
      <c r="AMI4" s="289"/>
      <c r="AMJ4" s="289" t="s">
        <v>207</v>
      </c>
      <c r="AMK4" s="289"/>
      <c r="AML4" s="289"/>
      <c r="AMM4" s="289"/>
      <c r="AMN4" s="289"/>
      <c r="AMO4" s="289"/>
      <c r="AMP4" s="289"/>
      <c r="AMQ4" s="289"/>
      <c r="AMR4" s="289" t="s">
        <v>207</v>
      </c>
      <c r="AMS4" s="289"/>
      <c r="AMT4" s="289"/>
      <c r="AMU4" s="289"/>
      <c r="AMV4" s="289"/>
      <c r="AMW4" s="289"/>
      <c r="AMX4" s="289"/>
      <c r="AMY4" s="289"/>
      <c r="AMZ4" s="289" t="s">
        <v>207</v>
      </c>
      <c r="ANA4" s="289"/>
      <c r="ANB4" s="289"/>
      <c r="ANC4" s="289"/>
      <c r="AND4" s="289"/>
      <c r="ANE4" s="289"/>
      <c r="ANF4" s="289"/>
      <c r="ANG4" s="289"/>
      <c r="ANH4" s="289" t="s">
        <v>207</v>
      </c>
      <c r="ANI4" s="289"/>
      <c r="ANJ4" s="289"/>
      <c r="ANK4" s="289"/>
      <c r="ANL4" s="289"/>
      <c r="ANM4" s="289"/>
      <c r="ANN4" s="289"/>
      <c r="ANO4" s="289"/>
      <c r="ANP4" s="289" t="s">
        <v>207</v>
      </c>
      <c r="ANQ4" s="289"/>
      <c r="ANR4" s="289"/>
      <c r="ANS4" s="289"/>
      <c r="ANT4" s="289"/>
      <c r="ANU4" s="289"/>
      <c r="ANV4" s="289"/>
      <c r="ANW4" s="289"/>
      <c r="ANX4" s="289" t="s">
        <v>207</v>
      </c>
      <c r="ANY4" s="289"/>
      <c r="ANZ4" s="289"/>
      <c r="AOA4" s="289"/>
      <c r="AOB4" s="289"/>
      <c r="AOC4" s="289"/>
      <c r="AOD4" s="289"/>
      <c r="AOE4" s="289"/>
      <c r="AOF4" s="289" t="s">
        <v>207</v>
      </c>
      <c r="AOG4" s="289"/>
      <c r="AOH4" s="289"/>
      <c r="AOI4" s="289"/>
      <c r="AOJ4" s="289"/>
      <c r="AOK4" s="289"/>
      <c r="AOL4" s="289"/>
      <c r="AOM4" s="289"/>
      <c r="AON4" s="289" t="s">
        <v>207</v>
      </c>
      <c r="AOO4" s="289"/>
      <c r="AOP4" s="289"/>
      <c r="AOQ4" s="289"/>
      <c r="AOR4" s="289"/>
      <c r="AOS4" s="289"/>
      <c r="AOT4" s="289"/>
      <c r="AOU4" s="289"/>
      <c r="AOV4" s="289" t="s">
        <v>207</v>
      </c>
      <c r="AOW4" s="289"/>
      <c r="AOX4" s="289"/>
      <c r="AOY4" s="289"/>
      <c r="AOZ4" s="289"/>
      <c r="APA4" s="289"/>
      <c r="APB4" s="289"/>
      <c r="APC4" s="289"/>
      <c r="APD4" s="289" t="s">
        <v>207</v>
      </c>
      <c r="APE4" s="289"/>
      <c r="APF4" s="289"/>
      <c r="APG4" s="289"/>
      <c r="APH4" s="289"/>
      <c r="API4" s="289"/>
      <c r="APJ4" s="289"/>
      <c r="APK4" s="289"/>
      <c r="APL4" s="289" t="s">
        <v>207</v>
      </c>
      <c r="APM4" s="289"/>
      <c r="APN4" s="289"/>
      <c r="APO4" s="289"/>
      <c r="APP4" s="289"/>
      <c r="APQ4" s="289"/>
      <c r="APR4" s="289"/>
      <c r="APS4" s="289"/>
      <c r="APT4" s="289" t="s">
        <v>207</v>
      </c>
      <c r="APU4" s="289"/>
      <c r="APV4" s="289"/>
      <c r="APW4" s="289"/>
      <c r="APX4" s="289"/>
      <c r="APY4" s="289"/>
      <c r="APZ4" s="289"/>
      <c r="AQA4" s="289"/>
      <c r="AQB4" s="289" t="s">
        <v>207</v>
      </c>
      <c r="AQC4" s="289"/>
      <c r="AQD4" s="289"/>
      <c r="AQE4" s="289"/>
      <c r="AQF4" s="289"/>
      <c r="AQG4" s="289"/>
      <c r="AQH4" s="289"/>
      <c r="AQI4" s="289"/>
      <c r="AQJ4" s="289" t="s">
        <v>207</v>
      </c>
      <c r="AQK4" s="289"/>
      <c r="AQL4" s="289"/>
      <c r="AQM4" s="289"/>
      <c r="AQN4" s="289"/>
      <c r="AQO4" s="289"/>
      <c r="AQP4" s="289"/>
      <c r="AQQ4" s="289"/>
      <c r="AQR4" s="289" t="s">
        <v>207</v>
      </c>
      <c r="AQS4" s="289"/>
      <c r="AQT4" s="289"/>
      <c r="AQU4" s="289"/>
      <c r="AQV4" s="289"/>
      <c r="AQW4" s="289"/>
      <c r="AQX4" s="289"/>
      <c r="AQY4" s="289"/>
      <c r="AQZ4" s="289" t="s">
        <v>207</v>
      </c>
      <c r="ARA4" s="289"/>
      <c r="ARB4" s="289"/>
      <c r="ARC4" s="289"/>
      <c r="ARD4" s="289"/>
      <c r="ARE4" s="289"/>
      <c r="ARF4" s="289"/>
      <c r="ARG4" s="289"/>
      <c r="ARH4" s="289" t="s">
        <v>207</v>
      </c>
      <c r="ARI4" s="289"/>
      <c r="ARJ4" s="289"/>
      <c r="ARK4" s="289"/>
      <c r="ARL4" s="289"/>
      <c r="ARM4" s="289"/>
      <c r="ARN4" s="289"/>
      <c r="ARO4" s="289"/>
      <c r="ARP4" s="289" t="s">
        <v>207</v>
      </c>
      <c r="ARQ4" s="289"/>
      <c r="ARR4" s="289"/>
      <c r="ARS4" s="289"/>
      <c r="ART4" s="289"/>
      <c r="ARU4" s="289"/>
      <c r="ARV4" s="289"/>
      <c r="ARW4" s="289"/>
      <c r="ARX4" s="289" t="s">
        <v>207</v>
      </c>
      <c r="ARY4" s="289"/>
      <c r="ARZ4" s="289"/>
      <c r="ASA4" s="289"/>
      <c r="ASB4" s="289"/>
      <c r="ASC4" s="289"/>
      <c r="ASD4" s="289"/>
      <c r="ASE4" s="289"/>
      <c r="ASF4" s="289" t="s">
        <v>207</v>
      </c>
      <c r="ASG4" s="289"/>
      <c r="ASH4" s="289"/>
      <c r="ASI4" s="289"/>
      <c r="ASJ4" s="289"/>
      <c r="ASK4" s="289"/>
      <c r="ASL4" s="289"/>
      <c r="ASM4" s="289"/>
      <c r="ASN4" s="289" t="s">
        <v>207</v>
      </c>
      <c r="ASO4" s="289"/>
      <c r="ASP4" s="289"/>
      <c r="ASQ4" s="289"/>
      <c r="ASR4" s="289"/>
      <c r="ASS4" s="289"/>
      <c r="AST4" s="289"/>
      <c r="ASU4" s="289"/>
      <c r="ASV4" s="289" t="s">
        <v>207</v>
      </c>
      <c r="ASW4" s="289"/>
      <c r="ASX4" s="289"/>
      <c r="ASY4" s="289"/>
      <c r="ASZ4" s="289"/>
      <c r="ATA4" s="289"/>
      <c r="ATB4" s="289"/>
      <c r="ATC4" s="289"/>
      <c r="ATD4" s="289" t="s">
        <v>207</v>
      </c>
      <c r="ATE4" s="289"/>
      <c r="ATF4" s="289"/>
      <c r="ATG4" s="289"/>
      <c r="ATH4" s="289"/>
      <c r="ATI4" s="289"/>
      <c r="ATJ4" s="289"/>
      <c r="ATK4" s="289"/>
      <c r="ATL4" s="289" t="s">
        <v>207</v>
      </c>
      <c r="ATM4" s="289"/>
      <c r="ATN4" s="289"/>
      <c r="ATO4" s="289"/>
      <c r="ATP4" s="289"/>
      <c r="ATQ4" s="289"/>
      <c r="ATR4" s="289"/>
      <c r="ATS4" s="289"/>
      <c r="ATT4" s="289" t="s">
        <v>207</v>
      </c>
      <c r="ATU4" s="289"/>
      <c r="ATV4" s="289"/>
      <c r="ATW4" s="289"/>
      <c r="ATX4" s="289"/>
      <c r="ATY4" s="289"/>
      <c r="ATZ4" s="289"/>
      <c r="AUA4" s="289"/>
      <c r="AUB4" s="289" t="s">
        <v>207</v>
      </c>
      <c r="AUC4" s="289"/>
      <c r="AUD4" s="289"/>
      <c r="AUE4" s="289"/>
      <c r="AUF4" s="289"/>
      <c r="AUG4" s="289"/>
      <c r="AUH4" s="289"/>
      <c r="AUI4" s="289"/>
      <c r="AUJ4" s="289" t="s">
        <v>207</v>
      </c>
      <c r="AUK4" s="289"/>
      <c r="AUL4" s="289"/>
      <c r="AUM4" s="289"/>
      <c r="AUN4" s="289"/>
      <c r="AUO4" s="289"/>
      <c r="AUP4" s="289"/>
      <c r="AUQ4" s="289"/>
      <c r="AUR4" s="289" t="s">
        <v>207</v>
      </c>
      <c r="AUS4" s="289"/>
      <c r="AUT4" s="289"/>
      <c r="AUU4" s="289"/>
      <c r="AUV4" s="289"/>
      <c r="AUW4" s="289"/>
      <c r="AUX4" s="289"/>
      <c r="AUY4" s="289"/>
      <c r="AUZ4" s="289" t="s">
        <v>207</v>
      </c>
      <c r="AVA4" s="289"/>
      <c r="AVB4" s="289"/>
      <c r="AVC4" s="289"/>
      <c r="AVD4" s="289"/>
      <c r="AVE4" s="289"/>
      <c r="AVF4" s="289"/>
      <c r="AVG4" s="289"/>
      <c r="AVH4" s="289" t="s">
        <v>207</v>
      </c>
      <c r="AVI4" s="289"/>
      <c r="AVJ4" s="289"/>
      <c r="AVK4" s="289"/>
      <c r="AVL4" s="289"/>
      <c r="AVM4" s="289"/>
      <c r="AVN4" s="289"/>
      <c r="AVO4" s="289"/>
      <c r="AVP4" s="289" t="s">
        <v>207</v>
      </c>
      <c r="AVQ4" s="289"/>
      <c r="AVR4" s="289"/>
      <c r="AVS4" s="289"/>
      <c r="AVT4" s="289"/>
      <c r="AVU4" s="289"/>
      <c r="AVV4" s="289"/>
      <c r="AVW4" s="289"/>
      <c r="AVX4" s="289" t="s">
        <v>207</v>
      </c>
      <c r="AVY4" s="289"/>
      <c r="AVZ4" s="289"/>
      <c r="AWA4" s="289"/>
      <c r="AWB4" s="289"/>
      <c r="AWC4" s="289"/>
      <c r="AWD4" s="289"/>
      <c r="AWE4" s="289"/>
      <c r="AWF4" s="289" t="s">
        <v>207</v>
      </c>
      <c r="AWG4" s="289"/>
      <c r="AWH4" s="289"/>
      <c r="AWI4" s="289"/>
      <c r="AWJ4" s="289"/>
      <c r="AWK4" s="289"/>
      <c r="AWL4" s="289"/>
      <c r="AWM4" s="289"/>
      <c r="AWN4" s="289" t="s">
        <v>207</v>
      </c>
      <c r="AWO4" s="289"/>
      <c r="AWP4" s="289"/>
      <c r="AWQ4" s="289"/>
      <c r="AWR4" s="289"/>
      <c r="AWS4" s="289"/>
      <c r="AWT4" s="289"/>
      <c r="AWU4" s="289"/>
      <c r="AWV4" s="289" t="s">
        <v>207</v>
      </c>
      <c r="AWW4" s="289"/>
      <c r="AWX4" s="289"/>
      <c r="AWY4" s="289"/>
      <c r="AWZ4" s="289"/>
      <c r="AXA4" s="289"/>
      <c r="AXB4" s="289"/>
      <c r="AXC4" s="289"/>
      <c r="AXD4" s="289" t="s">
        <v>207</v>
      </c>
      <c r="AXE4" s="289"/>
      <c r="AXF4" s="289"/>
      <c r="AXG4" s="289"/>
      <c r="AXH4" s="289"/>
      <c r="AXI4" s="289"/>
      <c r="AXJ4" s="289"/>
      <c r="AXK4" s="289"/>
      <c r="AXL4" s="289" t="s">
        <v>207</v>
      </c>
      <c r="AXM4" s="289"/>
      <c r="AXN4" s="289"/>
      <c r="AXO4" s="289"/>
      <c r="AXP4" s="289"/>
      <c r="AXQ4" s="289"/>
      <c r="AXR4" s="289"/>
      <c r="AXS4" s="289"/>
      <c r="AXT4" s="289" t="s">
        <v>207</v>
      </c>
      <c r="AXU4" s="289"/>
      <c r="AXV4" s="289"/>
      <c r="AXW4" s="289"/>
      <c r="AXX4" s="289"/>
      <c r="AXY4" s="289"/>
      <c r="AXZ4" s="289"/>
      <c r="AYA4" s="289"/>
      <c r="AYB4" s="289" t="s">
        <v>207</v>
      </c>
      <c r="AYC4" s="289"/>
      <c r="AYD4" s="289"/>
      <c r="AYE4" s="289"/>
      <c r="AYF4" s="289"/>
      <c r="AYG4" s="289"/>
      <c r="AYH4" s="289"/>
      <c r="AYI4" s="289"/>
      <c r="AYJ4" s="289" t="s">
        <v>207</v>
      </c>
      <c r="AYK4" s="289"/>
      <c r="AYL4" s="289"/>
      <c r="AYM4" s="289"/>
      <c r="AYN4" s="289"/>
      <c r="AYO4" s="289"/>
      <c r="AYP4" s="289"/>
      <c r="AYQ4" s="289"/>
      <c r="AYR4" s="289" t="s">
        <v>207</v>
      </c>
      <c r="AYS4" s="289"/>
      <c r="AYT4" s="289"/>
      <c r="AYU4" s="289"/>
      <c r="AYV4" s="289"/>
      <c r="AYW4" s="289"/>
      <c r="AYX4" s="289"/>
      <c r="AYY4" s="289"/>
      <c r="AYZ4" s="289" t="s">
        <v>207</v>
      </c>
      <c r="AZA4" s="289"/>
      <c r="AZB4" s="289"/>
      <c r="AZC4" s="289"/>
      <c r="AZD4" s="289"/>
      <c r="AZE4" s="289"/>
      <c r="AZF4" s="289"/>
      <c r="AZG4" s="289"/>
      <c r="AZH4" s="289" t="s">
        <v>207</v>
      </c>
      <c r="AZI4" s="289"/>
      <c r="AZJ4" s="289"/>
      <c r="AZK4" s="289"/>
      <c r="AZL4" s="289"/>
      <c r="AZM4" s="289"/>
      <c r="AZN4" s="289"/>
      <c r="AZO4" s="289"/>
      <c r="AZP4" s="289" t="s">
        <v>207</v>
      </c>
      <c r="AZQ4" s="289"/>
      <c r="AZR4" s="289"/>
      <c r="AZS4" s="289"/>
      <c r="AZT4" s="289"/>
      <c r="AZU4" s="289"/>
      <c r="AZV4" s="289"/>
      <c r="AZW4" s="289"/>
      <c r="AZX4" s="289" t="s">
        <v>207</v>
      </c>
      <c r="AZY4" s="289"/>
      <c r="AZZ4" s="289"/>
      <c r="BAA4" s="289"/>
      <c r="BAB4" s="289"/>
      <c r="BAC4" s="289"/>
      <c r="BAD4" s="289"/>
      <c r="BAE4" s="289"/>
      <c r="BAF4" s="289" t="s">
        <v>207</v>
      </c>
      <c r="BAG4" s="289"/>
      <c r="BAH4" s="289"/>
      <c r="BAI4" s="289"/>
      <c r="BAJ4" s="289"/>
      <c r="BAK4" s="289"/>
      <c r="BAL4" s="289"/>
      <c r="BAM4" s="289"/>
      <c r="BAN4" s="289" t="s">
        <v>207</v>
      </c>
      <c r="BAO4" s="289"/>
      <c r="BAP4" s="289"/>
      <c r="BAQ4" s="289"/>
      <c r="BAR4" s="289"/>
      <c r="BAS4" s="289"/>
      <c r="BAT4" s="289"/>
      <c r="BAU4" s="289"/>
      <c r="BAV4" s="289" t="s">
        <v>207</v>
      </c>
      <c r="BAW4" s="289"/>
      <c r="BAX4" s="289"/>
      <c r="BAY4" s="289"/>
      <c r="BAZ4" s="289"/>
      <c r="BBA4" s="289"/>
      <c r="BBB4" s="289"/>
      <c r="BBC4" s="289"/>
      <c r="BBD4" s="289" t="s">
        <v>207</v>
      </c>
      <c r="BBE4" s="289"/>
      <c r="BBF4" s="289"/>
      <c r="BBG4" s="289"/>
      <c r="BBH4" s="289"/>
      <c r="BBI4" s="289"/>
      <c r="BBJ4" s="289"/>
      <c r="BBK4" s="289"/>
      <c r="BBL4" s="289" t="s">
        <v>207</v>
      </c>
      <c r="BBM4" s="289"/>
      <c r="BBN4" s="289"/>
      <c r="BBO4" s="289"/>
      <c r="BBP4" s="289"/>
      <c r="BBQ4" s="289"/>
      <c r="BBR4" s="289"/>
      <c r="BBS4" s="289"/>
      <c r="BBT4" s="289" t="s">
        <v>207</v>
      </c>
      <c r="BBU4" s="289"/>
      <c r="BBV4" s="289"/>
      <c r="BBW4" s="289"/>
      <c r="BBX4" s="289"/>
      <c r="BBY4" s="289"/>
      <c r="BBZ4" s="289"/>
      <c r="BCA4" s="289"/>
      <c r="BCB4" s="289" t="s">
        <v>207</v>
      </c>
      <c r="BCC4" s="289"/>
      <c r="BCD4" s="289"/>
      <c r="BCE4" s="289"/>
      <c r="BCF4" s="289"/>
      <c r="BCG4" s="289"/>
      <c r="BCH4" s="289"/>
      <c r="BCI4" s="289"/>
      <c r="BCJ4" s="289" t="s">
        <v>207</v>
      </c>
      <c r="BCK4" s="289"/>
      <c r="BCL4" s="289"/>
      <c r="BCM4" s="289"/>
      <c r="BCN4" s="289"/>
      <c r="BCO4" s="289"/>
      <c r="BCP4" s="289"/>
      <c r="BCQ4" s="289"/>
      <c r="BCR4" s="289" t="s">
        <v>207</v>
      </c>
      <c r="BCS4" s="289"/>
      <c r="BCT4" s="289"/>
      <c r="BCU4" s="289"/>
      <c r="BCV4" s="289"/>
      <c r="BCW4" s="289"/>
      <c r="BCX4" s="289"/>
      <c r="BCY4" s="289"/>
      <c r="BCZ4" s="289" t="s">
        <v>207</v>
      </c>
      <c r="BDA4" s="289"/>
      <c r="BDB4" s="289"/>
      <c r="BDC4" s="289"/>
      <c r="BDD4" s="289"/>
      <c r="BDE4" s="289"/>
      <c r="BDF4" s="289"/>
      <c r="BDG4" s="289"/>
      <c r="BDH4" s="289" t="s">
        <v>207</v>
      </c>
      <c r="BDI4" s="289"/>
      <c r="BDJ4" s="289"/>
      <c r="BDK4" s="289"/>
      <c r="BDL4" s="289"/>
      <c r="BDM4" s="289"/>
      <c r="BDN4" s="289"/>
      <c r="BDO4" s="289"/>
      <c r="BDP4" s="289" t="s">
        <v>207</v>
      </c>
      <c r="BDQ4" s="289"/>
      <c r="BDR4" s="289"/>
      <c r="BDS4" s="289"/>
      <c r="BDT4" s="289"/>
      <c r="BDU4" s="289"/>
      <c r="BDV4" s="289"/>
      <c r="BDW4" s="289"/>
      <c r="BDX4" s="289" t="s">
        <v>207</v>
      </c>
      <c r="BDY4" s="289"/>
      <c r="BDZ4" s="289"/>
      <c r="BEA4" s="289"/>
      <c r="BEB4" s="289"/>
      <c r="BEC4" s="289"/>
      <c r="BED4" s="289"/>
      <c r="BEE4" s="289"/>
      <c r="BEF4" s="289" t="s">
        <v>207</v>
      </c>
      <c r="BEG4" s="289"/>
      <c r="BEH4" s="289"/>
      <c r="BEI4" s="289"/>
      <c r="BEJ4" s="289"/>
      <c r="BEK4" s="289"/>
      <c r="BEL4" s="289"/>
      <c r="BEM4" s="289"/>
      <c r="BEN4" s="289" t="s">
        <v>207</v>
      </c>
      <c r="BEO4" s="289"/>
      <c r="BEP4" s="289"/>
      <c r="BEQ4" s="289"/>
      <c r="BER4" s="289"/>
      <c r="BES4" s="289"/>
      <c r="BET4" s="289"/>
      <c r="BEU4" s="289"/>
      <c r="BEV4" s="289" t="s">
        <v>207</v>
      </c>
      <c r="BEW4" s="289"/>
      <c r="BEX4" s="289"/>
      <c r="BEY4" s="289"/>
      <c r="BEZ4" s="289"/>
      <c r="BFA4" s="289"/>
      <c r="BFB4" s="289"/>
      <c r="BFC4" s="289"/>
      <c r="BFD4" s="289" t="s">
        <v>207</v>
      </c>
      <c r="BFE4" s="289"/>
      <c r="BFF4" s="289"/>
      <c r="BFG4" s="289"/>
      <c r="BFH4" s="289"/>
      <c r="BFI4" s="289"/>
      <c r="BFJ4" s="289"/>
      <c r="BFK4" s="289"/>
      <c r="BFL4" s="289" t="s">
        <v>207</v>
      </c>
      <c r="BFM4" s="289"/>
      <c r="BFN4" s="289"/>
      <c r="BFO4" s="289"/>
      <c r="BFP4" s="289"/>
      <c r="BFQ4" s="289"/>
      <c r="BFR4" s="289"/>
      <c r="BFS4" s="289"/>
      <c r="BFT4" s="289" t="s">
        <v>207</v>
      </c>
      <c r="BFU4" s="289"/>
      <c r="BFV4" s="289"/>
      <c r="BFW4" s="289"/>
      <c r="BFX4" s="289"/>
      <c r="BFY4" s="289"/>
      <c r="BFZ4" s="289"/>
      <c r="BGA4" s="289"/>
      <c r="BGB4" s="289" t="s">
        <v>207</v>
      </c>
      <c r="BGC4" s="289"/>
      <c r="BGD4" s="289"/>
      <c r="BGE4" s="289"/>
      <c r="BGF4" s="289"/>
      <c r="BGG4" s="289"/>
      <c r="BGH4" s="289"/>
      <c r="BGI4" s="289"/>
      <c r="BGJ4" s="289" t="s">
        <v>207</v>
      </c>
      <c r="BGK4" s="289"/>
      <c r="BGL4" s="289"/>
      <c r="BGM4" s="289"/>
      <c r="BGN4" s="289"/>
      <c r="BGO4" s="289"/>
      <c r="BGP4" s="289"/>
      <c r="BGQ4" s="289"/>
      <c r="BGR4" s="289" t="s">
        <v>207</v>
      </c>
      <c r="BGS4" s="289"/>
      <c r="BGT4" s="289"/>
      <c r="BGU4" s="289"/>
      <c r="BGV4" s="289"/>
      <c r="BGW4" s="289"/>
      <c r="BGX4" s="289"/>
      <c r="BGY4" s="289"/>
      <c r="BGZ4" s="289" t="s">
        <v>207</v>
      </c>
      <c r="BHA4" s="289"/>
      <c r="BHB4" s="289"/>
      <c r="BHC4" s="289"/>
      <c r="BHD4" s="289"/>
      <c r="BHE4" s="289"/>
      <c r="BHF4" s="289"/>
      <c r="BHG4" s="289"/>
      <c r="BHH4" s="289" t="s">
        <v>207</v>
      </c>
      <c r="BHI4" s="289"/>
      <c r="BHJ4" s="289"/>
      <c r="BHK4" s="289"/>
      <c r="BHL4" s="289"/>
      <c r="BHM4" s="289"/>
      <c r="BHN4" s="289"/>
      <c r="BHO4" s="289"/>
      <c r="BHP4" s="289" t="s">
        <v>207</v>
      </c>
      <c r="BHQ4" s="289"/>
      <c r="BHR4" s="289"/>
      <c r="BHS4" s="289"/>
      <c r="BHT4" s="289"/>
      <c r="BHU4" s="289"/>
      <c r="BHV4" s="289"/>
      <c r="BHW4" s="289"/>
      <c r="BHX4" s="289" t="s">
        <v>207</v>
      </c>
      <c r="BHY4" s="289"/>
      <c r="BHZ4" s="289"/>
      <c r="BIA4" s="289"/>
      <c r="BIB4" s="289"/>
      <c r="BIC4" s="289"/>
      <c r="BID4" s="289"/>
      <c r="BIE4" s="289"/>
      <c r="BIF4" s="289" t="s">
        <v>207</v>
      </c>
      <c r="BIG4" s="289"/>
      <c r="BIH4" s="289"/>
      <c r="BII4" s="289"/>
      <c r="BIJ4" s="289"/>
      <c r="BIK4" s="289"/>
      <c r="BIL4" s="289"/>
      <c r="BIM4" s="289"/>
      <c r="BIN4" s="289" t="s">
        <v>207</v>
      </c>
      <c r="BIO4" s="289"/>
      <c r="BIP4" s="289"/>
      <c r="BIQ4" s="289"/>
      <c r="BIR4" s="289"/>
      <c r="BIS4" s="289"/>
      <c r="BIT4" s="289"/>
      <c r="BIU4" s="289"/>
      <c r="BIV4" s="289" t="s">
        <v>207</v>
      </c>
      <c r="BIW4" s="289"/>
      <c r="BIX4" s="289"/>
      <c r="BIY4" s="289"/>
      <c r="BIZ4" s="289"/>
      <c r="BJA4" s="289"/>
      <c r="BJB4" s="289"/>
      <c r="BJC4" s="289"/>
      <c r="BJD4" s="289" t="s">
        <v>207</v>
      </c>
      <c r="BJE4" s="289"/>
      <c r="BJF4" s="289"/>
      <c r="BJG4" s="289"/>
      <c r="BJH4" s="289"/>
      <c r="BJI4" s="289"/>
      <c r="BJJ4" s="289"/>
      <c r="BJK4" s="289"/>
      <c r="BJL4" s="289" t="s">
        <v>207</v>
      </c>
      <c r="BJM4" s="289"/>
      <c r="BJN4" s="289"/>
      <c r="BJO4" s="289"/>
      <c r="BJP4" s="289"/>
      <c r="BJQ4" s="289"/>
      <c r="BJR4" s="289"/>
      <c r="BJS4" s="289"/>
      <c r="BJT4" s="289" t="s">
        <v>207</v>
      </c>
      <c r="BJU4" s="289"/>
      <c r="BJV4" s="289"/>
      <c r="BJW4" s="289"/>
      <c r="BJX4" s="289"/>
      <c r="BJY4" s="289"/>
      <c r="BJZ4" s="289"/>
      <c r="BKA4" s="289"/>
      <c r="BKB4" s="289" t="s">
        <v>207</v>
      </c>
      <c r="BKC4" s="289"/>
      <c r="BKD4" s="289"/>
      <c r="BKE4" s="289"/>
      <c r="BKF4" s="289"/>
      <c r="BKG4" s="289"/>
      <c r="BKH4" s="289"/>
      <c r="BKI4" s="289"/>
      <c r="BKJ4" s="289" t="s">
        <v>207</v>
      </c>
      <c r="BKK4" s="289"/>
      <c r="BKL4" s="289"/>
      <c r="BKM4" s="289"/>
      <c r="BKN4" s="289"/>
      <c r="BKO4" s="289"/>
      <c r="BKP4" s="289"/>
      <c r="BKQ4" s="289"/>
      <c r="BKR4" s="289" t="s">
        <v>207</v>
      </c>
      <c r="BKS4" s="289"/>
      <c r="BKT4" s="289"/>
      <c r="BKU4" s="289"/>
      <c r="BKV4" s="289"/>
      <c r="BKW4" s="289"/>
      <c r="BKX4" s="289"/>
      <c r="BKY4" s="289"/>
      <c r="BKZ4" s="289" t="s">
        <v>207</v>
      </c>
      <c r="BLA4" s="289"/>
      <c r="BLB4" s="289"/>
      <c r="BLC4" s="289"/>
      <c r="BLD4" s="289"/>
      <c r="BLE4" s="289"/>
      <c r="BLF4" s="289"/>
      <c r="BLG4" s="289"/>
      <c r="BLH4" s="289" t="s">
        <v>207</v>
      </c>
      <c r="BLI4" s="289"/>
      <c r="BLJ4" s="289"/>
      <c r="BLK4" s="289"/>
      <c r="BLL4" s="289"/>
      <c r="BLM4" s="289"/>
      <c r="BLN4" s="289"/>
      <c r="BLO4" s="289"/>
      <c r="BLP4" s="289" t="s">
        <v>207</v>
      </c>
      <c r="BLQ4" s="289"/>
      <c r="BLR4" s="289"/>
      <c r="BLS4" s="289"/>
      <c r="BLT4" s="289"/>
      <c r="BLU4" s="289"/>
      <c r="BLV4" s="289"/>
      <c r="BLW4" s="289"/>
      <c r="BLX4" s="289" t="s">
        <v>207</v>
      </c>
      <c r="BLY4" s="289"/>
      <c r="BLZ4" s="289"/>
      <c r="BMA4" s="289"/>
      <c r="BMB4" s="289"/>
      <c r="BMC4" s="289"/>
      <c r="BMD4" s="289"/>
      <c r="BME4" s="289"/>
      <c r="BMF4" s="289" t="s">
        <v>207</v>
      </c>
      <c r="BMG4" s="289"/>
      <c r="BMH4" s="289"/>
      <c r="BMI4" s="289"/>
      <c r="BMJ4" s="289"/>
      <c r="BMK4" s="289"/>
      <c r="BML4" s="289"/>
      <c r="BMM4" s="289"/>
      <c r="BMN4" s="289" t="s">
        <v>207</v>
      </c>
      <c r="BMO4" s="289"/>
      <c r="BMP4" s="289"/>
      <c r="BMQ4" s="289"/>
      <c r="BMR4" s="289"/>
      <c r="BMS4" s="289"/>
      <c r="BMT4" s="289"/>
      <c r="BMU4" s="289"/>
      <c r="BMV4" s="289" t="s">
        <v>207</v>
      </c>
      <c r="BMW4" s="289"/>
      <c r="BMX4" s="289"/>
      <c r="BMY4" s="289"/>
      <c r="BMZ4" s="289"/>
      <c r="BNA4" s="289"/>
      <c r="BNB4" s="289"/>
      <c r="BNC4" s="289"/>
      <c r="BND4" s="289" t="s">
        <v>207</v>
      </c>
      <c r="BNE4" s="289"/>
      <c r="BNF4" s="289"/>
      <c r="BNG4" s="289"/>
      <c r="BNH4" s="289"/>
      <c r="BNI4" s="289"/>
      <c r="BNJ4" s="289"/>
      <c r="BNK4" s="289"/>
      <c r="BNL4" s="289" t="s">
        <v>207</v>
      </c>
      <c r="BNM4" s="289"/>
      <c r="BNN4" s="289"/>
      <c r="BNO4" s="289"/>
      <c r="BNP4" s="289"/>
      <c r="BNQ4" s="289"/>
      <c r="BNR4" s="289"/>
      <c r="BNS4" s="289"/>
      <c r="BNT4" s="289" t="s">
        <v>207</v>
      </c>
      <c r="BNU4" s="289"/>
      <c r="BNV4" s="289"/>
      <c r="BNW4" s="289"/>
      <c r="BNX4" s="289"/>
      <c r="BNY4" s="289"/>
      <c r="BNZ4" s="289"/>
      <c r="BOA4" s="289"/>
      <c r="BOB4" s="289" t="s">
        <v>207</v>
      </c>
      <c r="BOC4" s="289"/>
      <c r="BOD4" s="289"/>
      <c r="BOE4" s="289"/>
      <c r="BOF4" s="289"/>
      <c r="BOG4" s="289"/>
      <c r="BOH4" s="289"/>
      <c r="BOI4" s="289"/>
      <c r="BOJ4" s="289" t="s">
        <v>207</v>
      </c>
      <c r="BOK4" s="289"/>
      <c r="BOL4" s="289"/>
      <c r="BOM4" s="289"/>
      <c r="BON4" s="289"/>
      <c r="BOO4" s="289"/>
      <c r="BOP4" s="289"/>
      <c r="BOQ4" s="289"/>
      <c r="BOR4" s="289" t="s">
        <v>207</v>
      </c>
      <c r="BOS4" s="289"/>
      <c r="BOT4" s="289"/>
      <c r="BOU4" s="289"/>
      <c r="BOV4" s="289"/>
      <c r="BOW4" s="289"/>
      <c r="BOX4" s="289"/>
      <c r="BOY4" s="289"/>
      <c r="BOZ4" s="289" t="s">
        <v>207</v>
      </c>
      <c r="BPA4" s="289"/>
      <c r="BPB4" s="289"/>
      <c r="BPC4" s="289"/>
      <c r="BPD4" s="289"/>
      <c r="BPE4" s="289"/>
      <c r="BPF4" s="289"/>
      <c r="BPG4" s="289"/>
      <c r="BPH4" s="289" t="s">
        <v>207</v>
      </c>
      <c r="BPI4" s="289"/>
      <c r="BPJ4" s="289"/>
      <c r="BPK4" s="289"/>
      <c r="BPL4" s="289"/>
      <c r="BPM4" s="289"/>
      <c r="BPN4" s="289"/>
      <c r="BPO4" s="289"/>
      <c r="BPP4" s="289" t="s">
        <v>207</v>
      </c>
      <c r="BPQ4" s="289"/>
      <c r="BPR4" s="289"/>
      <c r="BPS4" s="289"/>
      <c r="BPT4" s="289"/>
      <c r="BPU4" s="289"/>
      <c r="BPV4" s="289"/>
      <c r="BPW4" s="289"/>
      <c r="BPX4" s="289" t="s">
        <v>207</v>
      </c>
      <c r="BPY4" s="289"/>
      <c r="BPZ4" s="289"/>
      <c r="BQA4" s="289"/>
      <c r="BQB4" s="289"/>
      <c r="BQC4" s="289"/>
      <c r="BQD4" s="289"/>
      <c r="BQE4" s="289"/>
      <c r="BQF4" s="289" t="s">
        <v>207</v>
      </c>
      <c r="BQG4" s="289"/>
      <c r="BQH4" s="289"/>
      <c r="BQI4" s="289"/>
      <c r="BQJ4" s="289"/>
      <c r="BQK4" s="289"/>
      <c r="BQL4" s="289"/>
      <c r="BQM4" s="289"/>
      <c r="BQN4" s="289" t="s">
        <v>207</v>
      </c>
      <c r="BQO4" s="289"/>
      <c r="BQP4" s="289"/>
      <c r="BQQ4" s="289"/>
      <c r="BQR4" s="289"/>
      <c r="BQS4" s="289"/>
      <c r="BQT4" s="289"/>
      <c r="BQU4" s="289"/>
      <c r="BQV4" s="289" t="s">
        <v>207</v>
      </c>
      <c r="BQW4" s="289"/>
      <c r="BQX4" s="289"/>
      <c r="BQY4" s="289"/>
      <c r="BQZ4" s="289"/>
      <c r="BRA4" s="289"/>
      <c r="BRB4" s="289"/>
      <c r="BRC4" s="289"/>
      <c r="BRD4" s="289" t="s">
        <v>207</v>
      </c>
      <c r="BRE4" s="289"/>
      <c r="BRF4" s="289"/>
      <c r="BRG4" s="289"/>
      <c r="BRH4" s="289"/>
      <c r="BRI4" s="289"/>
      <c r="BRJ4" s="289"/>
      <c r="BRK4" s="289"/>
      <c r="BRL4" s="289" t="s">
        <v>207</v>
      </c>
      <c r="BRM4" s="289"/>
      <c r="BRN4" s="289"/>
      <c r="BRO4" s="289"/>
      <c r="BRP4" s="289"/>
      <c r="BRQ4" s="289"/>
      <c r="BRR4" s="289"/>
      <c r="BRS4" s="289"/>
      <c r="BRT4" s="289" t="s">
        <v>207</v>
      </c>
      <c r="BRU4" s="289"/>
      <c r="BRV4" s="289"/>
      <c r="BRW4" s="289"/>
      <c r="BRX4" s="289"/>
      <c r="BRY4" s="289"/>
      <c r="BRZ4" s="289"/>
      <c r="BSA4" s="289"/>
      <c r="BSB4" s="289" t="s">
        <v>207</v>
      </c>
      <c r="BSC4" s="289"/>
      <c r="BSD4" s="289"/>
      <c r="BSE4" s="289"/>
      <c r="BSF4" s="289"/>
      <c r="BSG4" s="289"/>
      <c r="BSH4" s="289"/>
      <c r="BSI4" s="289"/>
      <c r="BSJ4" s="289" t="s">
        <v>207</v>
      </c>
      <c r="BSK4" s="289"/>
      <c r="BSL4" s="289"/>
      <c r="BSM4" s="289"/>
      <c r="BSN4" s="289"/>
      <c r="BSO4" s="289"/>
      <c r="BSP4" s="289"/>
      <c r="BSQ4" s="289"/>
      <c r="BSR4" s="289" t="s">
        <v>207</v>
      </c>
      <c r="BSS4" s="289"/>
      <c r="BST4" s="289"/>
      <c r="BSU4" s="289"/>
      <c r="BSV4" s="289"/>
      <c r="BSW4" s="289"/>
      <c r="BSX4" s="289"/>
      <c r="BSY4" s="289"/>
      <c r="BSZ4" s="289" t="s">
        <v>207</v>
      </c>
      <c r="BTA4" s="289"/>
      <c r="BTB4" s="289"/>
      <c r="BTC4" s="289"/>
      <c r="BTD4" s="289"/>
      <c r="BTE4" s="289"/>
      <c r="BTF4" s="289"/>
      <c r="BTG4" s="289"/>
      <c r="BTH4" s="289" t="s">
        <v>207</v>
      </c>
      <c r="BTI4" s="289"/>
      <c r="BTJ4" s="289"/>
      <c r="BTK4" s="289"/>
      <c r="BTL4" s="289"/>
      <c r="BTM4" s="289"/>
      <c r="BTN4" s="289"/>
      <c r="BTO4" s="289"/>
      <c r="BTP4" s="289" t="s">
        <v>207</v>
      </c>
      <c r="BTQ4" s="289"/>
      <c r="BTR4" s="289"/>
      <c r="BTS4" s="289"/>
      <c r="BTT4" s="289"/>
      <c r="BTU4" s="289"/>
      <c r="BTV4" s="289"/>
      <c r="BTW4" s="289"/>
      <c r="BTX4" s="289" t="s">
        <v>207</v>
      </c>
      <c r="BTY4" s="289"/>
      <c r="BTZ4" s="289"/>
      <c r="BUA4" s="289"/>
      <c r="BUB4" s="289"/>
      <c r="BUC4" s="289"/>
      <c r="BUD4" s="289"/>
      <c r="BUE4" s="289"/>
      <c r="BUF4" s="289" t="s">
        <v>207</v>
      </c>
      <c r="BUG4" s="289"/>
      <c r="BUH4" s="289"/>
      <c r="BUI4" s="289"/>
      <c r="BUJ4" s="289"/>
      <c r="BUK4" s="289"/>
      <c r="BUL4" s="289"/>
      <c r="BUM4" s="289"/>
      <c r="BUN4" s="289" t="s">
        <v>207</v>
      </c>
      <c r="BUO4" s="289"/>
      <c r="BUP4" s="289"/>
      <c r="BUQ4" s="289"/>
      <c r="BUR4" s="289"/>
      <c r="BUS4" s="289"/>
      <c r="BUT4" s="289"/>
      <c r="BUU4" s="289"/>
      <c r="BUV4" s="289" t="s">
        <v>207</v>
      </c>
      <c r="BUW4" s="289"/>
      <c r="BUX4" s="289"/>
      <c r="BUY4" s="289"/>
      <c r="BUZ4" s="289"/>
      <c r="BVA4" s="289"/>
      <c r="BVB4" s="289"/>
      <c r="BVC4" s="289"/>
      <c r="BVD4" s="289" t="s">
        <v>207</v>
      </c>
      <c r="BVE4" s="289"/>
      <c r="BVF4" s="289"/>
      <c r="BVG4" s="289"/>
      <c r="BVH4" s="289"/>
      <c r="BVI4" s="289"/>
      <c r="BVJ4" s="289"/>
      <c r="BVK4" s="289"/>
      <c r="BVL4" s="289" t="s">
        <v>207</v>
      </c>
      <c r="BVM4" s="289"/>
      <c r="BVN4" s="289"/>
      <c r="BVO4" s="289"/>
      <c r="BVP4" s="289"/>
      <c r="BVQ4" s="289"/>
      <c r="BVR4" s="289"/>
      <c r="BVS4" s="289"/>
      <c r="BVT4" s="289" t="s">
        <v>207</v>
      </c>
      <c r="BVU4" s="289"/>
      <c r="BVV4" s="289"/>
      <c r="BVW4" s="289"/>
      <c r="BVX4" s="289"/>
      <c r="BVY4" s="289"/>
      <c r="BVZ4" s="289"/>
      <c r="BWA4" s="289"/>
      <c r="BWB4" s="289" t="s">
        <v>207</v>
      </c>
      <c r="BWC4" s="289"/>
      <c r="BWD4" s="289"/>
      <c r="BWE4" s="289"/>
      <c r="BWF4" s="289"/>
      <c r="BWG4" s="289"/>
      <c r="BWH4" s="289"/>
      <c r="BWI4" s="289"/>
      <c r="BWJ4" s="289" t="s">
        <v>207</v>
      </c>
      <c r="BWK4" s="289"/>
      <c r="BWL4" s="289"/>
      <c r="BWM4" s="289"/>
      <c r="BWN4" s="289"/>
      <c r="BWO4" s="289"/>
      <c r="BWP4" s="289"/>
      <c r="BWQ4" s="289"/>
      <c r="BWR4" s="289" t="s">
        <v>207</v>
      </c>
      <c r="BWS4" s="289"/>
      <c r="BWT4" s="289"/>
      <c r="BWU4" s="289"/>
      <c r="BWV4" s="289"/>
      <c r="BWW4" s="289"/>
      <c r="BWX4" s="289"/>
      <c r="BWY4" s="289"/>
      <c r="BWZ4" s="289" t="s">
        <v>207</v>
      </c>
      <c r="BXA4" s="289"/>
      <c r="BXB4" s="289"/>
      <c r="BXC4" s="289"/>
      <c r="BXD4" s="289"/>
      <c r="BXE4" s="289"/>
      <c r="BXF4" s="289"/>
      <c r="BXG4" s="289"/>
      <c r="BXH4" s="289" t="s">
        <v>207</v>
      </c>
      <c r="BXI4" s="289"/>
      <c r="BXJ4" s="289"/>
      <c r="BXK4" s="289"/>
      <c r="BXL4" s="289"/>
      <c r="BXM4" s="289"/>
      <c r="BXN4" s="289"/>
      <c r="BXO4" s="289"/>
      <c r="BXP4" s="289" t="s">
        <v>207</v>
      </c>
      <c r="BXQ4" s="289"/>
      <c r="BXR4" s="289"/>
      <c r="BXS4" s="289"/>
      <c r="BXT4" s="289"/>
      <c r="BXU4" s="289"/>
      <c r="BXV4" s="289"/>
      <c r="BXW4" s="289"/>
      <c r="BXX4" s="289" t="s">
        <v>207</v>
      </c>
      <c r="BXY4" s="289"/>
      <c r="BXZ4" s="289"/>
      <c r="BYA4" s="289"/>
      <c r="BYB4" s="289"/>
      <c r="BYC4" s="289"/>
      <c r="BYD4" s="289"/>
      <c r="BYE4" s="289"/>
      <c r="BYF4" s="289" t="s">
        <v>207</v>
      </c>
      <c r="BYG4" s="289"/>
      <c r="BYH4" s="289"/>
      <c r="BYI4" s="289"/>
      <c r="BYJ4" s="289"/>
      <c r="BYK4" s="289"/>
      <c r="BYL4" s="289"/>
      <c r="BYM4" s="289"/>
      <c r="BYN4" s="289" t="s">
        <v>207</v>
      </c>
      <c r="BYO4" s="289"/>
      <c r="BYP4" s="289"/>
      <c r="BYQ4" s="289"/>
      <c r="BYR4" s="289"/>
      <c r="BYS4" s="289"/>
      <c r="BYT4" s="289"/>
      <c r="BYU4" s="289"/>
      <c r="BYV4" s="289" t="s">
        <v>207</v>
      </c>
      <c r="BYW4" s="289"/>
      <c r="BYX4" s="289"/>
      <c r="BYY4" s="289"/>
      <c r="BYZ4" s="289"/>
      <c r="BZA4" s="289"/>
      <c r="BZB4" s="289"/>
      <c r="BZC4" s="289"/>
      <c r="BZD4" s="289" t="s">
        <v>207</v>
      </c>
      <c r="BZE4" s="289"/>
      <c r="BZF4" s="289"/>
      <c r="BZG4" s="289"/>
      <c r="BZH4" s="289"/>
      <c r="BZI4" s="289"/>
      <c r="BZJ4" s="289"/>
      <c r="BZK4" s="289"/>
      <c r="BZL4" s="289" t="s">
        <v>207</v>
      </c>
      <c r="BZM4" s="289"/>
      <c r="BZN4" s="289"/>
      <c r="BZO4" s="289"/>
      <c r="BZP4" s="289"/>
      <c r="BZQ4" s="289"/>
      <c r="BZR4" s="289"/>
      <c r="BZS4" s="289"/>
      <c r="BZT4" s="289" t="s">
        <v>207</v>
      </c>
      <c r="BZU4" s="289"/>
      <c r="BZV4" s="289"/>
      <c r="BZW4" s="289"/>
      <c r="BZX4" s="289"/>
      <c r="BZY4" s="289"/>
      <c r="BZZ4" s="289"/>
      <c r="CAA4" s="289"/>
      <c r="CAB4" s="289" t="s">
        <v>207</v>
      </c>
      <c r="CAC4" s="289"/>
      <c r="CAD4" s="289"/>
      <c r="CAE4" s="289"/>
      <c r="CAF4" s="289"/>
      <c r="CAG4" s="289"/>
      <c r="CAH4" s="289"/>
      <c r="CAI4" s="289"/>
      <c r="CAJ4" s="289" t="s">
        <v>207</v>
      </c>
      <c r="CAK4" s="289"/>
      <c r="CAL4" s="289"/>
      <c r="CAM4" s="289"/>
      <c r="CAN4" s="289"/>
      <c r="CAO4" s="289"/>
      <c r="CAP4" s="289"/>
      <c r="CAQ4" s="289"/>
      <c r="CAR4" s="289" t="s">
        <v>207</v>
      </c>
      <c r="CAS4" s="289"/>
      <c r="CAT4" s="289"/>
      <c r="CAU4" s="289"/>
      <c r="CAV4" s="289"/>
      <c r="CAW4" s="289"/>
      <c r="CAX4" s="289"/>
      <c r="CAY4" s="289"/>
      <c r="CAZ4" s="289" t="s">
        <v>207</v>
      </c>
      <c r="CBA4" s="289"/>
      <c r="CBB4" s="289"/>
      <c r="CBC4" s="289"/>
      <c r="CBD4" s="289"/>
      <c r="CBE4" s="289"/>
      <c r="CBF4" s="289"/>
      <c r="CBG4" s="289"/>
      <c r="CBH4" s="289" t="s">
        <v>207</v>
      </c>
      <c r="CBI4" s="289"/>
      <c r="CBJ4" s="289"/>
      <c r="CBK4" s="289"/>
      <c r="CBL4" s="289"/>
      <c r="CBM4" s="289"/>
      <c r="CBN4" s="289"/>
      <c r="CBO4" s="289"/>
      <c r="CBP4" s="289" t="s">
        <v>207</v>
      </c>
      <c r="CBQ4" s="289"/>
      <c r="CBR4" s="289"/>
      <c r="CBS4" s="289"/>
      <c r="CBT4" s="289"/>
      <c r="CBU4" s="289"/>
      <c r="CBV4" s="289"/>
      <c r="CBW4" s="289"/>
      <c r="CBX4" s="289" t="s">
        <v>207</v>
      </c>
      <c r="CBY4" s="289"/>
      <c r="CBZ4" s="289"/>
      <c r="CCA4" s="289"/>
      <c r="CCB4" s="289"/>
      <c r="CCC4" s="289"/>
      <c r="CCD4" s="289"/>
      <c r="CCE4" s="289"/>
      <c r="CCF4" s="289" t="s">
        <v>207</v>
      </c>
      <c r="CCG4" s="289"/>
      <c r="CCH4" s="289"/>
      <c r="CCI4" s="289"/>
      <c r="CCJ4" s="289"/>
      <c r="CCK4" s="289"/>
      <c r="CCL4" s="289"/>
      <c r="CCM4" s="289"/>
      <c r="CCN4" s="289" t="s">
        <v>207</v>
      </c>
      <c r="CCO4" s="289"/>
      <c r="CCP4" s="289"/>
      <c r="CCQ4" s="289"/>
      <c r="CCR4" s="289"/>
      <c r="CCS4" s="289"/>
      <c r="CCT4" s="289"/>
      <c r="CCU4" s="289"/>
      <c r="CCV4" s="289" t="s">
        <v>207</v>
      </c>
      <c r="CCW4" s="289"/>
      <c r="CCX4" s="289"/>
      <c r="CCY4" s="289"/>
      <c r="CCZ4" s="289"/>
      <c r="CDA4" s="289"/>
      <c r="CDB4" s="289"/>
      <c r="CDC4" s="289"/>
      <c r="CDD4" s="289" t="s">
        <v>207</v>
      </c>
      <c r="CDE4" s="289"/>
      <c r="CDF4" s="289"/>
      <c r="CDG4" s="289"/>
      <c r="CDH4" s="289"/>
      <c r="CDI4" s="289"/>
      <c r="CDJ4" s="289"/>
      <c r="CDK4" s="289"/>
      <c r="CDL4" s="289" t="s">
        <v>207</v>
      </c>
      <c r="CDM4" s="289"/>
      <c r="CDN4" s="289"/>
      <c r="CDO4" s="289"/>
      <c r="CDP4" s="289"/>
      <c r="CDQ4" s="289"/>
      <c r="CDR4" s="289"/>
      <c r="CDS4" s="289"/>
      <c r="CDT4" s="289" t="s">
        <v>207</v>
      </c>
      <c r="CDU4" s="289"/>
      <c r="CDV4" s="289"/>
      <c r="CDW4" s="289"/>
      <c r="CDX4" s="289"/>
      <c r="CDY4" s="289"/>
      <c r="CDZ4" s="289"/>
      <c r="CEA4" s="289"/>
      <c r="CEB4" s="289" t="s">
        <v>207</v>
      </c>
      <c r="CEC4" s="289"/>
      <c r="CED4" s="289"/>
      <c r="CEE4" s="289"/>
      <c r="CEF4" s="289"/>
      <c r="CEG4" s="289"/>
      <c r="CEH4" s="289"/>
      <c r="CEI4" s="289"/>
      <c r="CEJ4" s="289" t="s">
        <v>207</v>
      </c>
      <c r="CEK4" s="289"/>
      <c r="CEL4" s="289"/>
      <c r="CEM4" s="289"/>
      <c r="CEN4" s="289"/>
      <c r="CEO4" s="289"/>
      <c r="CEP4" s="289"/>
      <c r="CEQ4" s="289"/>
      <c r="CER4" s="289" t="s">
        <v>207</v>
      </c>
      <c r="CES4" s="289"/>
      <c r="CET4" s="289"/>
      <c r="CEU4" s="289"/>
      <c r="CEV4" s="289"/>
      <c r="CEW4" s="289"/>
      <c r="CEX4" s="289"/>
      <c r="CEY4" s="289"/>
      <c r="CEZ4" s="289" t="s">
        <v>207</v>
      </c>
      <c r="CFA4" s="289"/>
      <c r="CFB4" s="289"/>
      <c r="CFC4" s="289"/>
      <c r="CFD4" s="289"/>
      <c r="CFE4" s="289"/>
      <c r="CFF4" s="289"/>
      <c r="CFG4" s="289"/>
      <c r="CFH4" s="289" t="s">
        <v>207</v>
      </c>
      <c r="CFI4" s="289"/>
      <c r="CFJ4" s="289"/>
      <c r="CFK4" s="289"/>
      <c r="CFL4" s="289"/>
      <c r="CFM4" s="289"/>
      <c r="CFN4" s="289"/>
      <c r="CFO4" s="289"/>
      <c r="CFP4" s="289" t="s">
        <v>207</v>
      </c>
      <c r="CFQ4" s="289"/>
      <c r="CFR4" s="289"/>
      <c r="CFS4" s="289"/>
      <c r="CFT4" s="289"/>
      <c r="CFU4" s="289"/>
      <c r="CFV4" s="289"/>
      <c r="CFW4" s="289"/>
      <c r="CFX4" s="289" t="s">
        <v>207</v>
      </c>
      <c r="CFY4" s="289"/>
      <c r="CFZ4" s="289"/>
      <c r="CGA4" s="289"/>
      <c r="CGB4" s="289"/>
      <c r="CGC4" s="289"/>
      <c r="CGD4" s="289"/>
      <c r="CGE4" s="289"/>
      <c r="CGF4" s="289" t="s">
        <v>207</v>
      </c>
      <c r="CGG4" s="289"/>
      <c r="CGH4" s="289"/>
      <c r="CGI4" s="289"/>
      <c r="CGJ4" s="289"/>
      <c r="CGK4" s="289"/>
      <c r="CGL4" s="289"/>
      <c r="CGM4" s="289"/>
      <c r="CGN4" s="289" t="s">
        <v>207</v>
      </c>
      <c r="CGO4" s="289"/>
      <c r="CGP4" s="289"/>
      <c r="CGQ4" s="289"/>
      <c r="CGR4" s="289"/>
      <c r="CGS4" s="289"/>
      <c r="CGT4" s="289"/>
      <c r="CGU4" s="289"/>
      <c r="CGV4" s="289" t="s">
        <v>207</v>
      </c>
      <c r="CGW4" s="289"/>
      <c r="CGX4" s="289"/>
      <c r="CGY4" s="289"/>
      <c r="CGZ4" s="289"/>
      <c r="CHA4" s="289"/>
      <c r="CHB4" s="289"/>
      <c r="CHC4" s="289"/>
      <c r="CHD4" s="289" t="s">
        <v>207</v>
      </c>
      <c r="CHE4" s="289"/>
      <c r="CHF4" s="289"/>
      <c r="CHG4" s="289"/>
      <c r="CHH4" s="289"/>
      <c r="CHI4" s="289"/>
      <c r="CHJ4" s="289"/>
      <c r="CHK4" s="289"/>
      <c r="CHL4" s="289" t="s">
        <v>207</v>
      </c>
      <c r="CHM4" s="289"/>
      <c r="CHN4" s="289"/>
      <c r="CHO4" s="289"/>
      <c r="CHP4" s="289"/>
      <c r="CHQ4" s="289"/>
      <c r="CHR4" s="289"/>
      <c r="CHS4" s="289"/>
      <c r="CHT4" s="289" t="s">
        <v>207</v>
      </c>
      <c r="CHU4" s="289"/>
      <c r="CHV4" s="289"/>
      <c r="CHW4" s="289"/>
      <c r="CHX4" s="289"/>
      <c r="CHY4" s="289"/>
      <c r="CHZ4" s="289"/>
      <c r="CIA4" s="289"/>
      <c r="CIB4" s="289" t="s">
        <v>207</v>
      </c>
      <c r="CIC4" s="289"/>
      <c r="CID4" s="289"/>
      <c r="CIE4" s="289"/>
      <c r="CIF4" s="289"/>
      <c r="CIG4" s="289"/>
      <c r="CIH4" s="289"/>
      <c r="CII4" s="289"/>
      <c r="CIJ4" s="289" t="s">
        <v>207</v>
      </c>
      <c r="CIK4" s="289"/>
      <c r="CIL4" s="289"/>
      <c r="CIM4" s="289"/>
      <c r="CIN4" s="289"/>
      <c r="CIO4" s="289"/>
      <c r="CIP4" s="289"/>
      <c r="CIQ4" s="289"/>
      <c r="CIR4" s="289" t="s">
        <v>207</v>
      </c>
      <c r="CIS4" s="289"/>
      <c r="CIT4" s="289"/>
      <c r="CIU4" s="289"/>
      <c r="CIV4" s="289"/>
      <c r="CIW4" s="289"/>
      <c r="CIX4" s="289"/>
      <c r="CIY4" s="289"/>
      <c r="CIZ4" s="289" t="s">
        <v>207</v>
      </c>
      <c r="CJA4" s="289"/>
      <c r="CJB4" s="289"/>
      <c r="CJC4" s="289"/>
      <c r="CJD4" s="289"/>
      <c r="CJE4" s="289"/>
      <c r="CJF4" s="289"/>
      <c r="CJG4" s="289"/>
      <c r="CJH4" s="289" t="s">
        <v>207</v>
      </c>
      <c r="CJI4" s="289"/>
      <c r="CJJ4" s="289"/>
      <c r="CJK4" s="289"/>
      <c r="CJL4" s="289"/>
      <c r="CJM4" s="289"/>
      <c r="CJN4" s="289"/>
      <c r="CJO4" s="289"/>
      <c r="CJP4" s="289" t="s">
        <v>207</v>
      </c>
      <c r="CJQ4" s="289"/>
      <c r="CJR4" s="289"/>
      <c r="CJS4" s="289"/>
      <c r="CJT4" s="289"/>
      <c r="CJU4" s="289"/>
      <c r="CJV4" s="289"/>
      <c r="CJW4" s="289"/>
      <c r="CJX4" s="289" t="s">
        <v>207</v>
      </c>
      <c r="CJY4" s="289"/>
      <c r="CJZ4" s="289"/>
      <c r="CKA4" s="289"/>
      <c r="CKB4" s="289"/>
      <c r="CKC4" s="289"/>
      <c r="CKD4" s="289"/>
      <c r="CKE4" s="289"/>
      <c r="CKF4" s="289" t="s">
        <v>207</v>
      </c>
      <c r="CKG4" s="289"/>
      <c r="CKH4" s="289"/>
      <c r="CKI4" s="289"/>
      <c r="CKJ4" s="289"/>
      <c r="CKK4" s="289"/>
      <c r="CKL4" s="289"/>
      <c r="CKM4" s="289"/>
      <c r="CKN4" s="289" t="s">
        <v>207</v>
      </c>
      <c r="CKO4" s="289"/>
      <c r="CKP4" s="289"/>
      <c r="CKQ4" s="289"/>
      <c r="CKR4" s="289"/>
      <c r="CKS4" s="289"/>
      <c r="CKT4" s="289"/>
      <c r="CKU4" s="289"/>
      <c r="CKV4" s="289" t="s">
        <v>207</v>
      </c>
      <c r="CKW4" s="289"/>
      <c r="CKX4" s="289"/>
      <c r="CKY4" s="289"/>
      <c r="CKZ4" s="289"/>
      <c r="CLA4" s="289"/>
      <c r="CLB4" s="289"/>
      <c r="CLC4" s="289"/>
      <c r="CLD4" s="289" t="s">
        <v>207</v>
      </c>
      <c r="CLE4" s="289"/>
      <c r="CLF4" s="289"/>
      <c r="CLG4" s="289"/>
      <c r="CLH4" s="289"/>
      <c r="CLI4" s="289"/>
      <c r="CLJ4" s="289"/>
      <c r="CLK4" s="289"/>
      <c r="CLL4" s="289" t="s">
        <v>207</v>
      </c>
      <c r="CLM4" s="289"/>
      <c r="CLN4" s="289"/>
      <c r="CLO4" s="289"/>
      <c r="CLP4" s="289"/>
      <c r="CLQ4" s="289"/>
      <c r="CLR4" s="289"/>
      <c r="CLS4" s="289"/>
      <c r="CLT4" s="289" t="s">
        <v>207</v>
      </c>
      <c r="CLU4" s="289"/>
      <c r="CLV4" s="289"/>
      <c r="CLW4" s="289"/>
      <c r="CLX4" s="289"/>
      <c r="CLY4" s="289"/>
      <c r="CLZ4" s="289"/>
      <c r="CMA4" s="289"/>
      <c r="CMB4" s="289" t="s">
        <v>207</v>
      </c>
      <c r="CMC4" s="289"/>
      <c r="CMD4" s="289"/>
      <c r="CME4" s="289"/>
      <c r="CMF4" s="289"/>
      <c r="CMG4" s="289"/>
      <c r="CMH4" s="289"/>
      <c r="CMI4" s="289"/>
      <c r="CMJ4" s="289" t="s">
        <v>207</v>
      </c>
      <c r="CMK4" s="289"/>
      <c r="CML4" s="289"/>
      <c r="CMM4" s="289"/>
      <c r="CMN4" s="289"/>
      <c r="CMO4" s="289"/>
      <c r="CMP4" s="289"/>
      <c r="CMQ4" s="289"/>
      <c r="CMR4" s="289" t="s">
        <v>207</v>
      </c>
      <c r="CMS4" s="289"/>
      <c r="CMT4" s="289"/>
      <c r="CMU4" s="289"/>
      <c r="CMV4" s="289"/>
      <c r="CMW4" s="289"/>
      <c r="CMX4" s="289"/>
      <c r="CMY4" s="289"/>
      <c r="CMZ4" s="289" t="s">
        <v>207</v>
      </c>
      <c r="CNA4" s="289"/>
      <c r="CNB4" s="289"/>
      <c r="CNC4" s="289"/>
      <c r="CND4" s="289"/>
      <c r="CNE4" s="289"/>
      <c r="CNF4" s="289"/>
      <c r="CNG4" s="289"/>
      <c r="CNH4" s="289" t="s">
        <v>207</v>
      </c>
      <c r="CNI4" s="289"/>
      <c r="CNJ4" s="289"/>
      <c r="CNK4" s="289"/>
      <c r="CNL4" s="289"/>
      <c r="CNM4" s="289"/>
      <c r="CNN4" s="289"/>
      <c r="CNO4" s="289"/>
      <c r="CNP4" s="289" t="s">
        <v>207</v>
      </c>
      <c r="CNQ4" s="289"/>
      <c r="CNR4" s="289"/>
      <c r="CNS4" s="289"/>
      <c r="CNT4" s="289"/>
      <c r="CNU4" s="289"/>
      <c r="CNV4" s="289"/>
      <c r="CNW4" s="289"/>
      <c r="CNX4" s="289" t="s">
        <v>207</v>
      </c>
      <c r="CNY4" s="289"/>
      <c r="CNZ4" s="289"/>
      <c r="COA4" s="289"/>
      <c r="COB4" s="289"/>
      <c r="COC4" s="289"/>
      <c r="COD4" s="289"/>
      <c r="COE4" s="289"/>
      <c r="COF4" s="289" t="s">
        <v>207</v>
      </c>
      <c r="COG4" s="289"/>
      <c r="COH4" s="289"/>
      <c r="COI4" s="289"/>
      <c r="COJ4" s="289"/>
      <c r="COK4" s="289"/>
      <c r="COL4" s="289"/>
      <c r="COM4" s="289"/>
      <c r="CON4" s="289" t="s">
        <v>207</v>
      </c>
      <c r="COO4" s="289"/>
      <c r="COP4" s="289"/>
      <c r="COQ4" s="289"/>
      <c r="COR4" s="289"/>
      <c r="COS4" s="289"/>
      <c r="COT4" s="289"/>
      <c r="COU4" s="289"/>
      <c r="COV4" s="289" t="s">
        <v>207</v>
      </c>
      <c r="COW4" s="289"/>
      <c r="COX4" s="289"/>
      <c r="COY4" s="289"/>
      <c r="COZ4" s="289"/>
      <c r="CPA4" s="289"/>
      <c r="CPB4" s="289"/>
      <c r="CPC4" s="289"/>
      <c r="CPD4" s="289" t="s">
        <v>207</v>
      </c>
      <c r="CPE4" s="289"/>
      <c r="CPF4" s="289"/>
      <c r="CPG4" s="289"/>
      <c r="CPH4" s="289"/>
      <c r="CPI4" s="289"/>
      <c r="CPJ4" s="289"/>
      <c r="CPK4" s="289"/>
      <c r="CPL4" s="289" t="s">
        <v>207</v>
      </c>
      <c r="CPM4" s="289"/>
      <c r="CPN4" s="289"/>
      <c r="CPO4" s="289"/>
      <c r="CPP4" s="289"/>
      <c r="CPQ4" s="289"/>
      <c r="CPR4" s="289"/>
      <c r="CPS4" s="289"/>
      <c r="CPT4" s="289" t="s">
        <v>207</v>
      </c>
      <c r="CPU4" s="289"/>
      <c r="CPV4" s="289"/>
      <c r="CPW4" s="289"/>
      <c r="CPX4" s="289"/>
      <c r="CPY4" s="289"/>
      <c r="CPZ4" s="289"/>
      <c r="CQA4" s="289"/>
      <c r="CQB4" s="289" t="s">
        <v>207</v>
      </c>
      <c r="CQC4" s="289"/>
      <c r="CQD4" s="289"/>
      <c r="CQE4" s="289"/>
      <c r="CQF4" s="289"/>
      <c r="CQG4" s="289"/>
      <c r="CQH4" s="289"/>
      <c r="CQI4" s="289"/>
      <c r="CQJ4" s="289" t="s">
        <v>207</v>
      </c>
      <c r="CQK4" s="289"/>
      <c r="CQL4" s="289"/>
      <c r="CQM4" s="289"/>
      <c r="CQN4" s="289"/>
      <c r="CQO4" s="289"/>
      <c r="CQP4" s="289"/>
      <c r="CQQ4" s="289"/>
      <c r="CQR4" s="289" t="s">
        <v>207</v>
      </c>
      <c r="CQS4" s="289"/>
      <c r="CQT4" s="289"/>
      <c r="CQU4" s="289"/>
      <c r="CQV4" s="289"/>
      <c r="CQW4" s="289"/>
      <c r="CQX4" s="289"/>
      <c r="CQY4" s="289"/>
      <c r="CQZ4" s="289" t="s">
        <v>207</v>
      </c>
      <c r="CRA4" s="289"/>
      <c r="CRB4" s="289"/>
      <c r="CRC4" s="289"/>
      <c r="CRD4" s="289"/>
      <c r="CRE4" s="289"/>
      <c r="CRF4" s="289"/>
      <c r="CRG4" s="289"/>
      <c r="CRH4" s="289" t="s">
        <v>207</v>
      </c>
      <c r="CRI4" s="289"/>
      <c r="CRJ4" s="289"/>
      <c r="CRK4" s="289"/>
      <c r="CRL4" s="289"/>
      <c r="CRM4" s="289"/>
      <c r="CRN4" s="289"/>
      <c r="CRO4" s="289"/>
      <c r="CRP4" s="289" t="s">
        <v>207</v>
      </c>
      <c r="CRQ4" s="289"/>
      <c r="CRR4" s="289"/>
      <c r="CRS4" s="289"/>
      <c r="CRT4" s="289"/>
      <c r="CRU4" s="289"/>
      <c r="CRV4" s="289"/>
      <c r="CRW4" s="289"/>
      <c r="CRX4" s="289" t="s">
        <v>207</v>
      </c>
      <c r="CRY4" s="289"/>
      <c r="CRZ4" s="289"/>
      <c r="CSA4" s="289"/>
      <c r="CSB4" s="289"/>
      <c r="CSC4" s="289"/>
      <c r="CSD4" s="289"/>
      <c r="CSE4" s="289"/>
      <c r="CSF4" s="289" t="s">
        <v>207</v>
      </c>
      <c r="CSG4" s="289"/>
      <c r="CSH4" s="289"/>
      <c r="CSI4" s="289"/>
      <c r="CSJ4" s="289"/>
      <c r="CSK4" s="289"/>
      <c r="CSL4" s="289"/>
      <c r="CSM4" s="289"/>
      <c r="CSN4" s="289" t="s">
        <v>207</v>
      </c>
      <c r="CSO4" s="289"/>
      <c r="CSP4" s="289"/>
      <c r="CSQ4" s="289"/>
      <c r="CSR4" s="289"/>
      <c r="CSS4" s="289"/>
      <c r="CST4" s="289"/>
      <c r="CSU4" s="289"/>
      <c r="CSV4" s="289" t="s">
        <v>207</v>
      </c>
      <c r="CSW4" s="289"/>
      <c r="CSX4" s="289"/>
      <c r="CSY4" s="289"/>
      <c r="CSZ4" s="289"/>
      <c r="CTA4" s="289"/>
      <c r="CTB4" s="289"/>
      <c r="CTC4" s="289"/>
      <c r="CTD4" s="289" t="s">
        <v>207</v>
      </c>
      <c r="CTE4" s="289"/>
      <c r="CTF4" s="289"/>
      <c r="CTG4" s="289"/>
      <c r="CTH4" s="289"/>
      <c r="CTI4" s="289"/>
      <c r="CTJ4" s="289"/>
      <c r="CTK4" s="289"/>
      <c r="CTL4" s="289" t="s">
        <v>207</v>
      </c>
      <c r="CTM4" s="289"/>
      <c r="CTN4" s="289"/>
      <c r="CTO4" s="289"/>
      <c r="CTP4" s="289"/>
      <c r="CTQ4" s="289"/>
      <c r="CTR4" s="289"/>
      <c r="CTS4" s="289"/>
      <c r="CTT4" s="289" t="s">
        <v>207</v>
      </c>
      <c r="CTU4" s="289"/>
      <c r="CTV4" s="289"/>
      <c r="CTW4" s="289"/>
      <c r="CTX4" s="289"/>
      <c r="CTY4" s="289"/>
      <c r="CTZ4" s="289"/>
      <c r="CUA4" s="289"/>
      <c r="CUB4" s="289" t="s">
        <v>207</v>
      </c>
      <c r="CUC4" s="289"/>
      <c r="CUD4" s="289"/>
      <c r="CUE4" s="289"/>
      <c r="CUF4" s="289"/>
      <c r="CUG4" s="289"/>
      <c r="CUH4" s="289"/>
      <c r="CUI4" s="289"/>
      <c r="CUJ4" s="289" t="s">
        <v>207</v>
      </c>
      <c r="CUK4" s="289"/>
      <c r="CUL4" s="289"/>
      <c r="CUM4" s="289"/>
      <c r="CUN4" s="289"/>
      <c r="CUO4" s="289"/>
      <c r="CUP4" s="289"/>
      <c r="CUQ4" s="289"/>
      <c r="CUR4" s="289" t="s">
        <v>207</v>
      </c>
      <c r="CUS4" s="289"/>
      <c r="CUT4" s="289"/>
      <c r="CUU4" s="289"/>
      <c r="CUV4" s="289"/>
      <c r="CUW4" s="289"/>
      <c r="CUX4" s="289"/>
      <c r="CUY4" s="289"/>
      <c r="CUZ4" s="289" t="s">
        <v>207</v>
      </c>
      <c r="CVA4" s="289"/>
      <c r="CVB4" s="289"/>
      <c r="CVC4" s="289"/>
      <c r="CVD4" s="289"/>
      <c r="CVE4" s="289"/>
      <c r="CVF4" s="289"/>
      <c r="CVG4" s="289"/>
      <c r="CVH4" s="289" t="s">
        <v>207</v>
      </c>
      <c r="CVI4" s="289"/>
      <c r="CVJ4" s="289"/>
      <c r="CVK4" s="289"/>
      <c r="CVL4" s="289"/>
      <c r="CVM4" s="289"/>
      <c r="CVN4" s="289"/>
      <c r="CVO4" s="289"/>
      <c r="CVP4" s="289" t="s">
        <v>207</v>
      </c>
      <c r="CVQ4" s="289"/>
      <c r="CVR4" s="289"/>
      <c r="CVS4" s="289"/>
      <c r="CVT4" s="289"/>
      <c r="CVU4" s="289"/>
      <c r="CVV4" s="289"/>
      <c r="CVW4" s="289"/>
      <c r="CVX4" s="289" t="s">
        <v>207</v>
      </c>
      <c r="CVY4" s="289"/>
      <c r="CVZ4" s="289"/>
      <c r="CWA4" s="289"/>
      <c r="CWB4" s="289"/>
      <c r="CWC4" s="289"/>
      <c r="CWD4" s="289"/>
      <c r="CWE4" s="289"/>
      <c r="CWF4" s="289" t="s">
        <v>207</v>
      </c>
      <c r="CWG4" s="289"/>
      <c r="CWH4" s="289"/>
      <c r="CWI4" s="289"/>
      <c r="CWJ4" s="289"/>
      <c r="CWK4" s="289"/>
      <c r="CWL4" s="289"/>
      <c r="CWM4" s="289"/>
      <c r="CWN4" s="289" t="s">
        <v>207</v>
      </c>
      <c r="CWO4" s="289"/>
      <c r="CWP4" s="289"/>
      <c r="CWQ4" s="289"/>
      <c r="CWR4" s="289"/>
      <c r="CWS4" s="289"/>
      <c r="CWT4" s="289"/>
      <c r="CWU4" s="289"/>
      <c r="CWV4" s="289" t="s">
        <v>207</v>
      </c>
      <c r="CWW4" s="289"/>
      <c r="CWX4" s="289"/>
      <c r="CWY4" s="289"/>
      <c r="CWZ4" s="289"/>
      <c r="CXA4" s="289"/>
      <c r="CXB4" s="289"/>
      <c r="CXC4" s="289"/>
      <c r="CXD4" s="289" t="s">
        <v>207</v>
      </c>
      <c r="CXE4" s="289"/>
      <c r="CXF4" s="289"/>
      <c r="CXG4" s="289"/>
      <c r="CXH4" s="289"/>
      <c r="CXI4" s="289"/>
      <c r="CXJ4" s="289"/>
      <c r="CXK4" s="289"/>
      <c r="CXL4" s="289" t="s">
        <v>207</v>
      </c>
      <c r="CXM4" s="289"/>
      <c r="CXN4" s="289"/>
      <c r="CXO4" s="289"/>
      <c r="CXP4" s="289"/>
      <c r="CXQ4" s="289"/>
      <c r="CXR4" s="289"/>
      <c r="CXS4" s="289"/>
      <c r="CXT4" s="289" t="s">
        <v>207</v>
      </c>
      <c r="CXU4" s="289"/>
      <c r="CXV4" s="289"/>
      <c r="CXW4" s="289"/>
      <c r="CXX4" s="289"/>
      <c r="CXY4" s="289"/>
      <c r="CXZ4" s="289"/>
      <c r="CYA4" s="289"/>
      <c r="CYB4" s="289" t="s">
        <v>207</v>
      </c>
      <c r="CYC4" s="289"/>
      <c r="CYD4" s="289"/>
      <c r="CYE4" s="289"/>
      <c r="CYF4" s="289"/>
      <c r="CYG4" s="289"/>
      <c r="CYH4" s="289"/>
      <c r="CYI4" s="289"/>
      <c r="CYJ4" s="289" t="s">
        <v>207</v>
      </c>
      <c r="CYK4" s="289"/>
      <c r="CYL4" s="289"/>
      <c r="CYM4" s="289"/>
      <c r="CYN4" s="289"/>
      <c r="CYO4" s="289"/>
      <c r="CYP4" s="289"/>
      <c r="CYQ4" s="289"/>
      <c r="CYR4" s="289" t="s">
        <v>207</v>
      </c>
      <c r="CYS4" s="289"/>
      <c r="CYT4" s="289"/>
      <c r="CYU4" s="289"/>
      <c r="CYV4" s="289"/>
      <c r="CYW4" s="289"/>
      <c r="CYX4" s="289"/>
      <c r="CYY4" s="289"/>
      <c r="CYZ4" s="289" t="s">
        <v>207</v>
      </c>
      <c r="CZA4" s="289"/>
      <c r="CZB4" s="289"/>
      <c r="CZC4" s="289"/>
      <c r="CZD4" s="289"/>
      <c r="CZE4" s="289"/>
      <c r="CZF4" s="289"/>
      <c r="CZG4" s="289"/>
      <c r="CZH4" s="289" t="s">
        <v>207</v>
      </c>
      <c r="CZI4" s="289"/>
      <c r="CZJ4" s="289"/>
      <c r="CZK4" s="289"/>
      <c r="CZL4" s="289"/>
      <c r="CZM4" s="289"/>
      <c r="CZN4" s="289"/>
      <c r="CZO4" s="289"/>
      <c r="CZP4" s="289" t="s">
        <v>207</v>
      </c>
      <c r="CZQ4" s="289"/>
      <c r="CZR4" s="289"/>
      <c r="CZS4" s="289"/>
      <c r="CZT4" s="289"/>
      <c r="CZU4" s="289"/>
      <c r="CZV4" s="289"/>
      <c r="CZW4" s="289"/>
      <c r="CZX4" s="289" t="s">
        <v>207</v>
      </c>
      <c r="CZY4" s="289"/>
      <c r="CZZ4" s="289"/>
      <c r="DAA4" s="289"/>
      <c r="DAB4" s="289"/>
      <c r="DAC4" s="289"/>
      <c r="DAD4" s="289"/>
      <c r="DAE4" s="289"/>
      <c r="DAF4" s="289" t="s">
        <v>207</v>
      </c>
      <c r="DAG4" s="289"/>
      <c r="DAH4" s="289"/>
      <c r="DAI4" s="289"/>
      <c r="DAJ4" s="289"/>
      <c r="DAK4" s="289"/>
      <c r="DAL4" s="289"/>
      <c r="DAM4" s="289"/>
      <c r="DAN4" s="289" t="s">
        <v>207</v>
      </c>
      <c r="DAO4" s="289"/>
      <c r="DAP4" s="289"/>
      <c r="DAQ4" s="289"/>
      <c r="DAR4" s="289"/>
      <c r="DAS4" s="289"/>
      <c r="DAT4" s="289"/>
      <c r="DAU4" s="289"/>
      <c r="DAV4" s="289" t="s">
        <v>207</v>
      </c>
      <c r="DAW4" s="289"/>
      <c r="DAX4" s="289"/>
      <c r="DAY4" s="289"/>
      <c r="DAZ4" s="289"/>
      <c r="DBA4" s="289"/>
      <c r="DBB4" s="289"/>
      <c r="DBC4" s="289"/>
      <c r="DBD4" s="289" t="s">
        <v>207</v>
      </c>
      <c r="DBE4" s="289"/>
      <c r="DBF4" s="289"/>
      <c r="DBG4" s="289"/>
      <c r="DBH4" s="289"/>
      <c r="DBI4" s="289"/>
      <c r="DBJ4" s="289"/>
      <c r="DBK4" s="289"/>
      <c r="DBL4" s="289" t="s">
        <v>207</v>
      </c>
      <c r="DBM4" s="289"/>
      <c r="DBN4" s="289"/>
      <c r="DBO4" s="289"/>
      <c r="DBP4" s="289"/>
      <c r="DBQ4" s="289"/>
      <c r="DBR4" s="289"/>
      <c r="DBS4" s="289"/>
      <c r="DBT4" s="289" t="s">
        <v>207</v>
      </c>
      <c r="DBU4" s="289"/>
      <c r="DBV4" s="289"/>
      <c r="DBW4" s="289"/>
      <c r="DBX4" s="289"/>
      <c r="DBY4" s="289"/>
      <c r="DBZ4" s="289"/>
      <c r="DCA4" s="289"/>
      <c r="DCB4" s="289" t="s">
        <v>207</v>
      </c>
      <c r="DCC4" s="289"/>
      <c r="DCD4" s="289"/>
      <c r="DCE4" s="289"/>
      <c r="DCF4" s="289"/>
      <c r="DCG4" s="289"/>
      <c r="DCH4" s="289"/>
      <c r="DCI4" s="289"/>
      <c r="DCJ4" s="289" t="s">
        <v>207</v>
      </c>
      <c r="DCK4" s="289"/>
      <c r="DCL4" s="289"/>
      <c r="DCM4" s="289"/>
      <c r="DCN4" s="289"/>
      <c r="DCO4" s="289"/>
      <c r="DCP4" s="289"/>
      <c r="DCQ4" s="289"/>
      <c r="DCR4" s="289" t="s">
        <v>207</v>
      </c>
      <c r="DCS4" s="289"/>
      <c r="DCT4" s="289"/>
      <c r="DCU4" s="289"/>
      <c r="DCV4" s="289"/>
      <c r="DCW4" s="289"/>
      <c r="DCX4" s="289"/>
      <c r="DCY4" s="289"/>
      <c r="DCZ4" s="289" t="s">
        <v>207</v>
      </c>
      <c r="DDA4" s="289"/>
      <c r="DDB4" s="289"/>
      <c r="DDC4" s="289"/>
      <c r="DDD4" s="289"/>
      <c r="DDE4" s="289"/>
      <c r="DDF4" s="289"/>
      <c r="DDG4" s="289"/>
      <c r="DDH4" s="289" t="s">
        <v>207</v>
      </c>
      <c r="DDI4" s="289"/>
      <c r="DDJ4" s="289"/>
      <c r="DDK4" s="289"/>
      <c r="DDL4" s="289"/>
      <c r="DDM4" s="289"/>
      <c r="DDN4" s="289"/>
      <c r="DDO4" s="289"/>
      <c r="DDP4" s="289" t="s">
        <v>207</v>
      </c>
      <c r="DDQ4" s="289"/>
      <c r="DDR4" s="289"/>
      <c r="DDS4" s="289"/>
      <c r="DDT4" s="289"/>
      <c r="DDU4" s="289"/>
      <c r="DDV4" s="289"/>
      <c r="DDW4" s="289"/>
      <c r="DDX4" s="289" t="s">
        <v>207</v>
      </c>
      <c r="DDY4" s="289"/>
      <c r="DDZ4" s="289"/>
      <c r="DEA4" s="289"/>
      <c r="DEB4" s="289"/>
      <c r="DEC4" s="289"/>
      <c r="DED4" s="289"/>
      <c r="DEE4" s="289"/>
      <c r="DEF4" s="289" t="s">
        <v>207</v>
      </c>
      <c r="DEG4" s="289"/>
      <c r="DEH4" s="289"/>
      <c r="DEI4" s="289"/>
      <c r="DEJ4" s="289"/>
      <c r="DEK4" s="289"/>
      <c r="DEL4" s="289"/>
      <c r="DEM4" s="289"/>
      <c r="DEN4" s="289" t="s">
        <v>207</v>
      </c>
      <c r="DEO4" s="289"/>
      <c r="DEP4" s="289"/>
      <c r="DEQ4" s="289"/>
      <c r="DER4" s="289"/>
      <c r="DES4" s="289"/>
      <c r="DET4" s="289"/>
      <c r="DEU4" s="289"/>
      <c r="DEV4" s="289" t="s">
        <v>207</v>
      </c>
      <c r="DEW4" s="289"/>
      <c r="DEX4" s="289"/>
      <c r="DEY4" s="289"/>
      <c r="DEZ4" s="289"/>
      <c r="DFA4" s="289"/>
      <c r="DFB4" s="289"/>
      <c r="DFC4" s="289"/>
      <c r="DFD4" s="289" t="s">
        <v>207</v>
      </c>
      <c r="DFE4" s="289"/>
      <c r="DFF4" s="289"/>
      <c r="DFG4" s="289"/>
      <c r="DFH4" s="289"/>
      <c r="DFI4" s="289"/>
      <c r="DFJ4" s="289"/>
      <c r="DFK4" s="289"/>
      <c r="DFL4" s="289" t="s">
        <v>207</v>
      </c>
      <c r="DFM4" s="289"/>
      <c r="DFN4" s="289"/>
      <c r="DFO4" s="289"/>
      <c r="DFP4" s="289"/>
      <c r="DFQ4" s="289"/>
      <c r="DFR4" s="289"/>
      <c r="DFS4" s="289"/>
      <c r="DFT4" s="289" t="s">
        <v>207</v>
      </c>
      <c r="DFU4" s="289"/>
      <c r="DFV4" s="289"/>
      <c r="DFW4" s="289"/>
      <c r="DFX4" s="289"/>
      <c r="DFY4" s="289"/>
      <c r="DFZ4" s="289"/>
      <c r="DGA4" s="289"/>
      <c r="DGB4" s="289" t="s">
        <v>207</v>
      </c>
      <c r="DGC4" s="289"/>
      <c r="DGD4" s="289"/>
      <c r="DGE4" s="289"/>
      <c r="DGF4" s="289"/>
      <c r="DGG4" s="289"/>
      <c r="DGH4" s="289"/>
      <c r="DGI4" s="289"/>
      <c r="DGJ4" s="289" t="s">
        <v>207</v>
      </c>
      <c r="DGK4" s="289"/>
      <c r="DGL4" s="289"/>
      <c r="DGM4" s="289"/>
      <c r="DGN4" s="289"/>
      <c r="DGO4" s="289"/>
      <c r="DGP4" s="289"/>
      <c r="DGQ4" s="289"/>
      <c r="DGR4" s="289" t="s">
        <v>207</v>
      </c>
      <c r="DGS4" s="289"/>
      <c r="DGT4" s="289"/>
      <c r="DGU4" s="289"/>
      <c r="DGV4" s="289"/>
      <c r="DGW4" s="289"/>
      <c r="DGX4" s="289"/>
      <c r="DGY4" s="289"/>
      <c r="DGZ4" s="289" t="s">
        <v>207</v>
      </c>
      <c r="DHA4" s="289"/>
      <c r="DHB4" s="289"/>
      <c r="DHC4" s="289"/>
      <c r="DHD4" s="289"/>
      <c r="DHE4" s="289"/>
      <c r="DHF4" s="289"/>
      <c r="DHG4" s="289"/>
      <c r="DHH4" s="289" t="s">
        <v>207</v>
      </c>
      <c r="DHI4" s="289"/>
      <c r="DHJ4" s="289"/>
      <c r="DHK4" s="289"/>
      <c r="DHL4" s="289"/>
      <c r="DHM4" s="289"/>
      <c r="DHN4" s="289"/>
      <c r="DHO4" s="289"/>
      <c r="DHP4" s="289" t="s">
        <v>207</v>
      </c>
      <c r="DHQ4" s="289"/>
      <c r="DHR4" s="289"/>
      <c r="DHS4" s="289"/>
      <c r="DHT4" s="289"/>
      <c r="DHU4" s="289"/>
      <c r="DHV4" s="289"/>
      <c r="DHW4" s="289"/>
      <c r="DHX4" s="289" t="s">
        <v>207</v>
      </c>
      <c r="DHY4" s="289"/>
      <c r="DHZ4" s="289"/>
      <c r="DIA4" s="289"/>
      <c r="DIB4" s="289"/>
      <c r="DIC4" s="289"/>
      <c r="DID4" s="289"/>
      <c r="DIE4" s="289"/>
      <c r="DIF4" s="289" t="s">
        <v>207</v>
      </c>
      <c r="DIG4" s="289"/>
      <c r="DIH4" s="289"/>
      <c r="DII4" s="289"/>
      <c r="DIJ4" s="289"/>
      <c r="DIK4" s="289"/>
      <c r="DIL4" s="289"/>
      <c r="DIM4" s="289"/>
      <c r="DIN4" s="289" t="s">
        <v>207</v>
      </c>
      <c r="DIO4" s="289"/>
      <c r="DIP4" s="289"/>
      <c r="DIQ4" s="289"/>
      <c r="DIR4" s="289"/>
      <c r="DIS4" s="289"/>
      <c r="DIT4" s="289"/>
      <c r="DIU4" s="289"/>
      <c r="DIV4" s="289" t="s">
        <v>207</v>
      </c>
      <c r="DIW4" s="289"/>
      <c r="DIX4" s="289"/>
      <c r="DIY4" s="289"/>
      <c r="DIZ4" s="289"/>
      <c r="DJA4" s="289"/>
      <c r="DJB4" s="289"/>
      <c r="DJC4" s="289"/>
      <c r="DJD4" s="289" t="s">
        <v>207</v>
      </c>
      <c r="DJE4" s="289"/>
      <c r="DJF4" s="289"/>
      <c r="DJG4" s="289"/>
      <c r="DJH4" s="289"/>
      <c r="DJI4" s="289"/>
      <c r="DJJ4" s="289"/>
      <c r="DJK4" s="289"/>
      <c r="DJL4" s="289" t="s">
        <v>207</v>
      </c>
      <c r="DJM4" s="289"/>
      <c r="DJN4" s="289"/>
      <c r="DJO4" s="289"/>
      <c r="DJP4" s="289"/>
      <c r="DJQ4" s="289"/>
      <c r="DJR4" s="289"/>
      <c r="DJS4" s="289"/>
      <c r="DJT4" s="289" t="s">
        <v>207</v>
      </c>
      <c r="DJU4" s="289"/>
      <c r="DJV4" s="289"/>
      <c r="DJW4" s="289"/>
      <c r="DJX4" s="289"/>
      <c r="DJY4" s="289"/>
      <c r="DJZ4" s="289"/>
      <c r="DKA4" s="289"/>
      <c r="DKB4" s="289" t="s">
        <v>207</v>
      </c>
      <c r="DKC4" s="289"/>
      <c r="DKD4" s="289"/>
      <c r="DKE4" s="289"/>
      <c r="DKF4" s="289"/>
      <c r="DKG4" s="289"/>
      <c r="DKH4" s="289"/>
      <c r="DKI4" s="289"/>
      <c r="DKJ4" s="289" t="s">
        <v>207</v>
      </c>
      <c r="DKK4" s="289"/>
      <c r="DKL4" s="289"/>
      <c r="DKM4" s="289"/>
      <c r="DKN4" s="289"/>
      <c r="DKO4" s="289"/>
      <c r="DKP4" s="289"/>
      <c r="DKQ4" s="289"/>
      <c r="DKR4" s="289" t="s">
        <v>207</v>
      </c>
      <c r="DKS4" s="289"/>
      <c r="DKT4" s="289"/>
      <c r="DKU4" s="289"/>
      <c r="DKV4" s="289"/>
      <c r="DKW4" s="289"/>
      <c r="DKX4" s="289"/>
      <c r="DKY4" s="289"/>
      <c r="DKZ4" s="289" t="s">
        <v>207</v>
      </c>
      <c r="DLA4" s="289"/>
      <c r="DLB4" s="289"/>
      <c r="DLC4" s="289"/>
      <c r="DLD4" s="289"/>
      <c r="DLE4" s="289"/>
      <c r="DLF4" s="289"/>
      <c r="DLG4" s="289"/>
      <c r="DLH4" s="289" t="s">
        <v>207</v>
      </c>
      <c r="DLI4" s="289"/>
      <c r="DLJ4" s="289"/>
      <c r="DLK4" s="289"/>
      <c r="DLL4" s="289"/>
      <c r="DLM4" s="289"/>
      <c r="DLN4" s="289"/>
      <c r="DLO4" s="289"/>
      <c r="DLP4" s="289" t="s">
        <v>207</v>
      </c>
      <c r="DLQ4" s="289"/>
      <c r="DLR4" s="289"/>
      <c r="DLS4" s="289"/>
      <c r="DLT4" s="289"/>
      <c r="DLU4" s="289"/>
      <c r="DLV4" s="289"/>
      <c r="DLW4" s="289"/>
      <c r="DLX4" s="289" t="s">
        <v>207</v>
      </c>
      <c r="DLY4" s="289"/>
      <c r="DLZ4" s="289"/>
      <c r="DMA4" s="289"/>
      <c r="DMB4" s="289"/>
      <c r="DMC4" s="289"/>
      <c r="DMD4" s="289"/>
      <c r="DME4" s="289"/>
      <c r="DMF4" s="289" t="s">
        <v>207</v>
      </c>
      <c r="DMG4" s="289"/>
      <c r="DMH4" s="289"/>
      <c r="DMI4" s="289"/>
      <c r="DMJ4" s="289"/>
      <c r="DMK4" s="289"/>
      <c r="DML4" s="289"/>
      <c r="DMM4" s="289"/>
      <c r="DMN4" s="289" t="s">
        <v>207</v>
      </c>
      <c r="DMO4" s="289"/>
      <c r="DMP4" s="289"/>
      <c r="DMQ4" s="289"/>
      <c r="DMR4" s="289"/>
      <c r="DMS4" s="289"/>
      <c r="DMT4" s="289"/>
      <c r="DMU4" s="289"/>
      <c r="DMV4" s="289" t="s">
        <v>207</v>
      </c>
      <c r="DMW4" s="289"/>
      <c r="DMX4" s="289"/>
      <c r="DMY4" s="289"/>
      <c r="DMZ4" s="289"/>
      <c r="DNA4" s="289"/>
      <c r="DNB4" s="289"/>
      <c r="DNC4" s="289"/>
      <c r="DND4" s="289" t="s">
        <v>207</v>
      </c>
      <c r="DNE4" s="289"/>
      <c r="DNF4" s="289"/>
      <c r="DNG4" s="289"/>
      <c r="DNH4" s="289"/>
      <c r="DNI4" s="289"/>
      <c r="DNJ4" s="289"/>
      <c r="DNK4" s="289"/>
      <c r="DNL4" s="289" t="s">
        <v>207</v>
      </c>
      <c r="DNM4" s="289"/>
      <c r="DNN4" s="289"/>
      <c r="DNO4" s="289"/>
      <c r="DNP4" s="289"/>
      <c r="DNQ4" s="289"/>
      <c r="DNR4" s="289"/>
      <c r="DNS4" s="289"/>
      <c r="DNT4" s="289" t="s">
        <v>207</v>
      </c>
      <c r="DNU4" s="289"/>
      <c r="DNV4" s="289"/>
      <c r="DNW4" s="289"/>
      <c r="DNX4" s="289"/>
      <c r="DNY4" s="289"/>
      <c r="DNZ4" s="289"/>
      <c r="DOA4" s="289"/>
      <c r="DOB4" s="289" t="s">
        <v>207</v>
      </c>
      <c r="DOC4" s="289"/>
      <c r="DOD4" s="289"/>
      <c r="DOE4" s="289"/>
      <c r="DOF4" s="289"/>
      <c r="DOG4" s="289"/>
      <c r="DOH4" s="289"/>
      <c r="DOI4" s="289"/>
      <c r="DOJ4" s="289" t="s">
        <v>207</v>
      </c>
      <c r="DOK4" s="289"/>
      <c r="DOL4" s="289"/>
      <c r="DOM4" s="289"/>
      <c r="DON4" s="289"/>
      <c r="DOO4" s="289"/>
      <c r="DOP4" s="289"/>
      <c r="DOQ4" s="289"/>
      <c r="DOR4" s="289" t="s">
        <v>207</v>
      </c>
      <c r="DOS4" s="289"/>
      <c r="DOT4" s="289"/>
      <c r="DOU4" s="289"/>
      <c r="DOV4" s="289"/>
      <c r="DOW4" s="289"/>
      <c r="DOX4" s="289"/>
      <c r="DOY4" s="289"/>
      <c r="DOZ4" s="289" t="s">
        <v>207</v>
      </c>
      <c r="DPA4" s="289"/>
      <c r="DPB4" s="289"/>
      <c r="DPC4" s="289"/>
      <c r="DPD4" s="289"/>
      <c r="DPE4" s="289"/>
      <c r="DPF4" s="289"/>
      <c r="DPG4" s="289"/>
      <c r="DPH4" s="289" t="s">
        <v>207</v>
      </c>
      <c r="DPI4" s="289"/>
      <c r="DPJ4" s="289"/>
      <c r="DPK4" s="289"/>
      <c r="DPL4" s="289"/>
      <c r="DPM4" s="289"/>
      <c r="DPN4" s="289"/>
      <c r="DPO4" s="289"/>
      <c r="DPP4" s="289" t="s">
        <v>207</v>
      </c>
      <c r="DPQ4" s="289"/>
      <c r="DPR4" s="289"/>
      <c r="DPS4" s="289"/>
      <c r="DPT4" s="289"/>
      <c r="DPU4" s="289"/>
      <c r="DPV4" s="289"/>
      <c r="DPW4" s="289"/>
      <c r="DPX4" s="289" t="s">
        <v>207</v>
      </c>
      <c r="DPY4" s="289"/>
      <c r="DPZ4" s="289"/>
      <c r="DQA4" s="289"/>
      <c r="DQB4" s="289"/>
      <c r="DQC4" s="289"/>
      <c r="DQD4" s="289"/>
      <c r="DQE4" s="289"/>
      <c r="DQF4" s="289" t="s">
        <v>207</v>
      </c>
      <c r="DQG4" s="289"/>
      <c r="DQH4" s="289"/>
      <c r="DQI4" s="289"/>
      <c r="DQJ4" s="289"/>
      <c r="DQK4" s="289"/>
      <c r="DQL4" s="289"/>
      <c r="DQM4" s="289"/>
      <c r="DQN4" s="289" t="s">
        <v>207</v>
      </c>
      <c r="DQO4" s="289"/>
      <c r="DQP4" s="289"/>
      <c r="DQQ4" s="289"/>
      <c r="DQR4" s="289"/>
      <c r="DQS4" s="289"/>
      <c r="DQT4" s="289"/>
      <c r="DQU4" s="289"/>
      <c r="DQV4" s="289" t="s">
        <v>207</v>
      </c>
      <c r="DQW4" s="289"/>
      <c r="DQX4" s="289"/>
      <c r="DQY4" s="289"/>
      <c r="DQZ4" s="289"/>
      <c r="DRA4" s="289"/>
      <c r="DRB4" s="289"/>
      <c r="DRC4" s="289"/>
      <c r="DRD4" s="289" t="s">
        <v>207</v>
      </c>
      <c r="DRE4" s="289"/>
      <c r="DRF4" s="289"/>
      <c r="DRG4" s="289"/>
      <c r="DRH4" s="289"/>
      <c r="DRI4" s="289"/>
      <c r="DRJ4" s="289"/>
      <c r="DRK4" s="289"/>
      <c r="DRL4" s="289" t="s">
        <v>207</v>
      </c>
      <c r="DRM4" s="289"/>
      <c r="DRN4" s="289"/>
      <c r="DRO4" s="289"/>
      <c r="DRP4" s="289"/>
      <c r="DRQ4" s="289"/>
      <c r="DRR4" s="289"/>
      <c r="DRS4" s="289"/>
      <c r="DRT4" s="289" t="s">
        <v>207</v>
      </c>
      <c r="DRU4" s="289"/>
      <c r="DRV4" s="289"/>
      <c r="DRW4" s="289"/>
      <c r="DRX4" s="289"/>
      <c r="DRY4" s="289"/>
      <c r="DRZ4" s="289"/>
      <c r="DSA4" s="289"/>
      <c r="DSB4" s="289" t="s">
        <v>207</v>
      </c>
      <c r="DSC4" s="289"/>
      <c r="DSD4" s="289"/>
      <c r="DSE4" s="289"/>
      <c r="DSF4" s="289"/>
      <c r="DSG4" s="289"/>
      <c r="DSH4" s="289"/>
      <c r="DSI4" s="289"/>
      <c r="DSJ4" s="289" t="s">
        <v>207</v>
      </c>
      <c r="DSK4" s="289"/>
      <c r="DSL4" s="289"/>
      <c r="DSM4" s="289"/>
      <c r="DSN4" s="289"/>
      <c r="DSO4" s="289"/>
      <c r="DSP4" s="289"/>
      <c r="DSQ4" s="289"/>
      <c r="DSR4" s="289" t="s">
        <v>207</v>
      </c>
      <c r="DSS4" s="289"/>
      <c r="DST4" s="289"/>
      <c r="DSU4" s="289"/>
      <c r="DSV4" s="289"/>
      <c r="DSW4" s="289"/>
      <c r="DSX4" s="289"/>
      <c r="DSY4" s="289"/>
      <c r="DSZ4" s="289" t="s">
        <v>207</v>
      </c>
      <c r="DTA4" s="289"/>
      <c r="DTB4" s="289"/>
      <c r="DTC4" s="289"/>
      <c r="DTD4" s="289"/>
      <c r="DTE4" s="289"/>
      <c r="DTF4" s="289"/>
      <c r="DTG4" s="289"/>
      <c r="DTH4" s="289" t="s">
        <v>207</v>
      </c>
      <c r="DTI4" s="289"/>
      <c r="DTJ4" s="289"/>
      <c r="DTK4" s="289"/>
      <c r="DTL4" s="289"/>
      <c r="DTM4" s="289"/>
      <c r="DTN4" s="289"/>
      <c r="DTO4" s="289"/>
      <c r="DTP4" s="289" t="s">
        <v>207</v>
      </c>
      <c r="DTQ4" s="289"/>
      <c r="DTR4" s="289"/>
      <c r="DTS4" s="289"/>
      <c r="DTT4" s="289"/>
      <c r="DTU4" s="289"/>
      <c r="DTV4" s="289"/>
      <c r="DTW4" s="289"/>
      <c r="DTX4" s="289" t="s">
        <v>207</v>
      </c>
      <c r="DTY4" s="289"/>
      <c r="DTZ4" s="289"/>
      <c r="DUA4" s="289"/>
      <c r="DUB4" s="289"/>
      <c r="DUC4" s="289"/>
      <c r="DUD4" s="289"/>
      <c r="DUE4" s="289"/>
      <c r="DUF4" s="289" t="s">
        <v>207</v>
      </c>
      <c r="DUG4" s="289"/>
      <c r="DUH4" s="289"/>
      <c r="DUI4" s="289"/>
      <c r="DUJ4" s="289"/>
      <c r="DUK4" s="289"/>
      <c r="DUL4" s="289"/>
      <c r="DUM4" s="289"/>
      <c r="DUN4" s="289" t="s">
        <v>207</v>
      </c>
      <c r="DUO4" s="289"/>
      <c r="DUP4" s="289"/>
      <c r="DUQ4" s="289"/>
      <c r="DUR4" s="289"/>
      <c r="DUS4" s="289"/>
      <c r="DUT4" s="289"/>
      <c r="DUU4" s="289"/>
      <c r="DUV4" s="289" t="s">
        <v>207</v>
      </c>
      <c r="DUW4" s="289"/>
      <c r="DUX4" s="289"/>
      <c r="DUY4" s="289"/>
      <c r="DUZ4" s="289"/>
      <c r="DVA4" s="289"/>
      <c r="DVB4" s="289"/>
      <c r="DVC4" s="289"/>
      <c r="DVD4" s="289" t="s">
        <v>207</v>
      </c>
      <c r="DVE4" s="289"/>
      <c r="DVF4" s="289"/>
      <c r="DVG4" s="289"/>
      <c r="DVH4" s="289"/>
      <c r="DVI4" s="289"/>
      <c r="DVJ4" s="289"/>
      <c r="DVK4" s="289"/>
      <c r="DVL4" s="289" t="s">
        <v>207</v>
      </c>
      <c r="DVM4" s="289"/>
      <c r="DVN4" s="289"/>
      <c r="DVO4" s="289"/>
      <c r="DVP4" s="289"/>
      <c r="DVQ4" s="289"/>
      <c r="DVR4" s="289"/>
      <c r="DVS4" s="289"/>
      <c r="DVT4" s="289" t="s">
        <v>207</v>
      </c>
      <c r="DVU4" s="289"/>
      <c r="DVV4" s="289"/>
      <c r="DVW4" s="289"/>
      <c r="DVX4" s="289"/>
      <c r="DVY4" s="289"/>
      <c r="DVZ4" s="289"/>
      <c r="DWA4" s="289"/>
      <c r="DWB4" s="289" t="s">
        <v>207</v>
      </c>
      <c r="DWC4" s="289"/>
      <c r="DWD4" s="289"/>
      <c r="DWE4" s="289"/>
      <c r="DWF4" s="289"/>
      <c r="DWG4" s="289"/>
      <c r="DWH4" s="289"/>
      <c r="DWI4" s="289"/>
      <c r="DWJ4" s="289" t="s">
        <v>207</v>
      </c>
      <c r="DWK4" s="289"/>
      <c r="DWL4" s="289"/>
      <c r="DWM4" s="289"/>
      <c r="DWN4" s="289"/>
      <c r="DWO4" s="289"/>
      <c r="DWP4" s="289"/>
      <c r="DWQ4" s="289"/>
      <c r="DWR4" s="289" t="s">
        <v>207</v>
      </c>
      <c r="DWS4" s="289"/>
      <c r="DWT4" s="289"/>
      <c r="DWU4" s="289"/>
      <c r="DWV4" s="289"/>
      <c r="DWW4" s="289"/>
      <c r="DWX4" s="289"/>
      <c r="DWY4" s="289"/>
      <c r="DWZ4" s="289" t="s">
        <v>207</v>
      </c>
      <c r="DXA4" s="289"/>
      <c r="DXB4" s="289"/>
      <c r="DXC4" s="289"/>
      <c r="DXD4" s="289"/>
      <c r="DXE4" s="289"/>
      <c r="DXF4" s="289"/>
      <c r="DXG4" s="289"/>
      <c r="DXH4" s="289" t="s">
        <v>207</v>
      </c>
      <c r="DXI4" s="289"/>
      <c r="DXJ4" s="289"/>
      <c r="DXK4" s="289"/>
      <c r="DXL4" s="289"/>
      <c r="DXM4" s="289"/>
      <c r="DXN4" s="289"/>
      <c r="DXO4" s="289"/>
      <c r="DXP4" s="289" t="s">
        <v>207</v>
      </c>
      <c r="DXQ4" s="289"/>
      <c r="DXR4" s="289"/>
      <c r="DXS4" s="289"/>
      <c r="DXT4" s="289"/>
      <c r="DXU4" s="289"/>
      <c r="DXV4" s="289"/>
      <c r="DXW4" s="289"/>
      <c r="DXX4" s="289" t="s">
        <v>207</v>
      </c>
      <c r="DXY4" s="289"/>
      <c r="DXZ4" s="289"/>
      <c r="DYA4" s="289"/>
      <c r="DYB4" s="289"/>
      <c r="DYC4" s="289"/>
      <c r="DYD4" s="289"/>
      <c r="DYE4" s="289"/>
      <c r="DYF4" s="289" t="s">
        <v>207</v>
      </c>
      <c r="DYG4" s="289"/>
      <c r="DYH4" s="289"/>
      <c r="DYI4" s="289"/>
      <c r="DYJ4" s="289"/>
      <c r="DYK4" s="289"/>
      <c r="DYL4" s="289"/>
      <c r="DYM4" s="289"/>
      <c r="DYN4" s="289" t="s">
        <v>207</v>
      </c>
      <c r="DYO4" s="289"/>
      <c r="DYP4" s="289"/>
      <c r="DYQ4" s="289"/>
      <c r="DYR4" s="289"/>
      <c r="DYS4" s="289"/>
      <c r="DYT4" s="289"/>
      <c r="DYU4" s="289"/>
      <c r="DYV4" s="289" t="s">
        <v>207</v>
      </c>
      <c r="DYW4" s="289"/>
      <c r="DYX4" s="289"/>
      <c r="DYY4" s="289"/>
      <c r="DYZ4" s="289"/>
      <c r="DZA4" s="289"/>
      <c r="DZB4" s="289"/>
      <c r="DZC4" s="289"/>
      <c r="DZD4" s="289" t="s">
        <v>207</v>
      </c>
      <c r="DZE4" s="289"/>
      <c r="DZF4" s="289"/>
      <c r="DZG4" s="289"/>
      <c r="DZH4" s="289"/>
      <c r="DZI4" s="289"/>
      <c r="DZJ4" s="289"/>
      <c r="DZK4" s="289"/>
      <c r="DZL4" s="289" t="s">
        <v>207</v>
      </c>
      <c r="DZM4" s="289"/>
      <c r="DZN4" s="289"/>
      <c r="DZO4" s="289"/>
      <c r="DZP4" s="289"/>
      <c r="DZQ4" s="289"/>
      <c r="DZR4" s="289"/>
      <c r="DZS4" s="289"/>
      <c r="DZT4" s="289" t="s">
        <v>207</v>
      </c>
      <c r="DZU4" s="289"/>
      <c r="DZV4" s="289"/>
      <c r="DZW4" s="289"/>
      <c r="DZX4" s="289"/>
      <c r="DZY4" s="289"/>
      <c r="DZZ4" s="289"/>
      <c r="EAA4" s="289"/>
      <c r="EAB4" s="289" t="s">
        <v>207</v>
      </c>
      <c r="EAC4" s="289"/>
      <c r="EAD4" s="289"/>
      <c r="EAE4" s="289"/>
      <c r="EAF4" s="289"/>
      <c r="EAG4" s="289"/>
      <c r="EAH4" s="289"/>
      <c r="EAI4" s="289"/>
      <c r="EAJ4" s="289" t="s">
        <v>207</v>
      </c>
      <c r="EAK4" s="289"/>
      <c r="EAL4" s="289"/>
      <c r="EAM4" s="289"/>
      <c r="EAN4" s="289"/>
      <c r="EAO4" s="289"/>
      <c r="EAP4" s="289"/>
      <c r="EAQ4" s="289"/>
      <c r="EAR4" s="289" t="s">
        <v>207</v>
      </c>
      <c r="EAS4" s="289"/>
      <c r="EAT4" s="289"/>
      <c r="EAU4" s="289"/>
      <c r="EAV4" s="289"/>
      <c r="EAW4" s="289"/>
      <c r="EAX4" s="289"/>
      <c r="EAY4" s="289"/>
      <c r="EAZ4" s="289" t="s">
        <v>207</v>
      </c>
      <c r="EBA4" s="289"/>
      <c r="EBB4" s="289"/>
      <c r="EBC4" s="289"/>
      <c r="EBD4" s="289"/>
      <c r="EBE4" s="289"/>
      <c r="EBF4" s="289"/>
      <c r="EBG4" s="289"/>
      <c r="EBH4" s="289" t="s">
        <v>207</v>
      </c>
      <c r="EBI4" s="289"/>
      <c r="EBJ4" s="289"/>
      <c r="EBK4" s="289"/>
      <c r="EBL4" s="289"/>
      <c r="EBM4" s="289"/>
      <c r="EBN4" s="289"/>
      <c r="EBO4" s="289"/>
      <c r="EBP4" s="289" t="s">
        <v>207</v>
      </c>
      <c r="EBQ4" s="289"/>
      <c r="EBR4" s="289"/>
      <c r="EBS4" s="289"/>
      <c r="EBT4" s="289"/>
      <c r="EBU4" s="289"/>
      <c r="EBV4" s="289"/>
      <c r="EBW4" s="289"/>
      <c r="EBX4" s="289" t="s">
        <v>207</v>
      </c>
      <c r="EBY4" s="289"/>
      <c r="EBZ4" s="289"/>
      <c r="ECA4" s="289"/>
      <c r="ECB4" s="289"/>
      <c r="ECC4" s="289"/>
      <c r="ECD4" s="289"/>
      <c r="ECE4" s="289"/>
      <c r="ECF4" s="289" t="s">
        <v>207</v>
      </c>
      <c r="ECG4" s="289"/>
      <c r="ECH4" s="289"/>
      <c r="ECI4" s="289"/>
      <c r="ECJ4" s="289"/>
      <c r="ECK4" s="289"/>
      <c r="ECL4" s="289"/>
      <c r="ECM4" s="289"/>
      <c r="ECN4" s="289" t="s">
        <v>207</v>
      </c>
      <c r="ECO4" s="289"/>
      <c r="ECP4" s="289"/>
      <c r="ECQ4" s="289"/>
      <c r="ECR4" s="289"/>
      <c r="ECS4" s="289"/>
      <c r="ECT4" s="289"/>
      <c r="ECU4" s="289"/>
      <c r="ECV4" s="289" t="s">
        <v>207</v>
      </c>
      <c r="ECW4" s="289"/>
      <c r="ECX4" s="289"/>
      <c r="ECY4" s="289"/>
      <c r="ECZ4" s="289"/>
      <c r="EDA4" s="289"/>
      <c r="EDB4" s="289"/>
      <c r="EDC4" s="289"/>
      <c r="EDD4" s="289" t="s">
        <v>207</v>
      </c>
      <c r="EDE4" s="289"/>
      <c r="EDF4" s="289"/>
      <c r="EDG4" s="289"/>
      <c r="EDH4" s="289"/>
      <c r="EDI4" s="289"/>
      <c r="EDJ4" s="289"/>
      <c r="EDK4" s="289"/>
      <c r="EDL4" s="289" t="s">
        <v>207</v>
      </c>
      <c r="EDM4" s="289"/>
      <c r="EDN4" s="289"/>
      <c r="EDO4" s="289"/>
      <c r="EDP4" s="289"/>
      <c r="EDQ4" s="289"/>
      <c r="EDR4" s="289"/>
      <c r="EDS4" s="289"/>
      <c r="EDT4" s="289" t="s">
        <v>207</v>
      </c>
      <c r="EDU4" s="289"/>
      <c r="EDV4" s="289"/>
      <c r="EDW4" s="289"/>
      <c r="EDX4" s="289"/>
      <c r="EDY4" s="289"/>
      <c r="EDZ4" s="289"/>
      <c r="EEA4" s="289"/>
      <c r="EEB4" s="289" t="s">
        <v>207</v>
      </c>
      <c r="EEC4" s="289"/>
      <c r="EED4" s="289"/>
      <c r="EEE4" s="289"/>
      <c r="EEF4" s="289"/>
      <c r="EEG4" s="289"/>
      <c r="EEH4" s="289"/>
      <c r="EEI4" s="289"/>
      <c r="EEJ4" s="289" t="s">
        <v>207</v>
      </c>
      <c r="EEK4" s="289"/>
      <c r="EEL4" s="289"/>
      <c r="EEM4" s="289"/>
      <c r="EEN4" s="289"/>
      <c r="EEO4" s="289"/>
      <c r="EEP4" s="289"/>
      <c r="EEQ4" s="289"/>
      <c r="EER4" s="289" t="s">
        <v>207</v>
      </c>
      <c r="EES4" s="289"/>
      <c r="EET4" s="289"/>
      <c r="EEU4" s="289"/>
      <c r="EEV4" s="289"/>
      <c r="EEW4" s="289"/>
      <c r="EEX4" s="289"/>
      <c r="EEY4" s="289"/>
      <c r="EEZ4" s="289" t="s">
        <v>207</v>
      </c>
      <c r="EFA4" s="289"/>
      <c r="EFB4" s="289"/>
      <c r="EFC4" s="289"/>
      <c r="EFD4" s="289"/>
      <c r="EFE4" s="289"/>
      <c r="EFF4" s="289"/>
      <c r="EFG4" s="289"/>
      <c r="EFH4" s="289" t="s">
        <v>207</v>
      </c>
      <c r="EFI4" s="289"/>
      <c r="EFJ4" s="289"/>
      <c r="EFK4" s="289"/>
      <c r="EFL4" s="289"/>
      <c r="EFM4" s="289"/>
      <c r="EFN4" s="289"/>
      <c r="EFO4" s="289"/>
      <c r="EFP4" s="289" t="s">
        <v>207</v>
      </c>
      <c r="EFQ4" s="289"/>
      <c r="EFR4" s="289"/>
      <c r="EFS4" s="289"/>
      <c r="EFT4" s="289"/>
      <c r="EFU4" s="289"/>
      <c r="EFV4" s="289"/>
      <c r="EFW4" s="289"/>
      <c r="EFX4" s="289" t="s">
        <v>207</v>
      </c>
      <c r="EFY4" s="289"/>
      <c r="EFZ4" s="289"/>
      <c r="EGA4" s="289"/>
      <c r="EGB4" s="289"/>
      <c r="EGC4" s="289"/>
      <c r="EGD4" s="289"/>
      <c r="EGE4" s="289"/>
      <c r="EGF4" s="289" t="s">
        <v>207</v>
      </c>
      <c r="EGG4" s="289"/>
      <c r="EGH4" s="289"/>
      <c r="EGI4" s="289"/>
      <c r="EGJ4" s="289"/>
      <c r="EGK4" s="289"/>
      <c r="EGL4" s="289"/>
      <c r="EGM4" s="289"/>
      <c r="EGN4" s="289" t="s">
        <v>207</v>
      </c>
      <c r="EGO4" s="289"/>
      <c r="EGP4" s="289"/>
      <c r="EGQ4" s="289"/>
      <c r="EGR4" s="289"/>
      <c r="EGS4" s="289"/>
      <c r="EGT4" s="289"/>
      <c r="EGU4" s="289"/>
      <c r="EGV4" s="289" t="s">
        <v>207</v>
      </c>
      <c r="EGW4" s="289"/>
      <c r="EGX4" s="289"/>
      <c r="EGY4" s="289"/>
      <c r="EGZ4" s="289"/>
      <c r="EHA4" s="289"/>
      <c r="EHB4" s="289"/>
      <c r="EHC4" s="289"/>
      <c r="EHD4" s="289" t="s">
        <v>207</v>
      </c>
      <c r="EHE4" s="289"/>
      <c r="EHF4" s="289"/>
      <c r="EHG4" s="289"/>
      <c r="EHH4" s="289"/>
      <c r="EHI4" s="289"/>
      <c r="EHJ4" s="289"/>
      <c r="EHK4" s="289"/>
      <c r="EHL4" s="289" t="s">
        <v>207</v>
      </c>
      <c r="EHM4" s="289"/>
      <c r="EHN4" s="289"/>
      <c r="EHO4" s="289"/>
      <c r="EHP4" s="289"/>
      <c r="EHQ4" s="289"/>
      <c r="EHR4" s="289"/>
      <c r="EHS4" s="289"/>
      <c r="EHT4" s="289" t="s">
        <v>207</v>
      </c>
      <c r="EHU4" s="289"/>
      <c r="EHV4" s="289"/>
      <c r="EHW4" s="289"/>
      <c r="EHX4" s="289"/>
      <c r="EHY4" s="289"/>
      <c r="EHZ4" s="289"/>
      <c r="EIA4" s="289"/>
      <c r="EIB4" s="289" t="s">
        <v>207</v>
      </c>
      <c r="EIC4" s="289"/>
      <c r="EID4" s="289"/>
      <c r="EIE4" s="289"/>
      <c r="EIF4" s="289"/>
      <c r="EIG4" s="289"/>
      <c r="EIH4" s="289"/>
      <c r="EII4" s="289"/>
      <c r="EIJ4" s="289" t="s">
        <v>207</v>
      </c>
      <c r="EIK4" s="289"/>
      <c r="EIL4" s="289"/>
      <c r="EIM4" s="289"/>
      <c r="EIN4" s="289"/>
      <c r="EIO4" s="289"/>
      <c r="EIP4" s="289"/>
      <c r="EIQ4" s="289"/>
      <c r="EIR4" s="289" t="s">
        <v>207</v>
      </c>
      <c r="EIS4" s="289"/>
      <c r="EIT4" s="289"/>
      <c r="EIU4" s="289"/>
      <c r="EIV4" s="289"/>
      <c r="EIW4" s="289"/>
      <c r="EIX4" s="289"/>
      <c r="EIY4" s="289"/>
      <c r="EIZ4" s="289" t="s">
        <v>207</v>
      </c>
      <c r="EJA4" s="289"/>
      <c r="EJB4" s="289"/>
      <c r="EJC4" s="289"/>
      <c r="EJD4" s="289"/>
      <c r="EJE4" s="289"/>
      <c r="EJF4" s="289"/>
      <c r="EJG4" s="289"/>
      <c r="EJH4" s="289" t="s">
        <v>207</v>
      </c>
      <c r="EJI4" s="289"/>
      <c r="EJJ4" s="289"/>
      <c r="EJK4" s="289"/>
      <c r="EJL4" s="289"/>
      <c r="EJM4" s="289"/>
      <c r="EJN4" s="289"/>
      <c r="EJO4" s="289"/>
      <c r="EJP4" s="289" t="s">
        <v>207</v>
      </c>
      <c r="EJQ4" s="289"/>
      <c r="EJR4" s="289"/>
      <c r="EJS4" s="289"/>
      <c r="EJT4" s="289"/>
      <c r="EJU4" s="289"/>
      <c r="EJV4" s="289"/>
      <c r="EJW4" s="289"/>
      <c r="EJX4" s="289" t="s">
        <v>207</v>
      </c>
      <c r="EJY4" s="289"/>
      <c r="EJZ4" s="289"/>
      <c r="EKA4" s="289"/>
      <c r="EKB4" s="289"/>
      <c r="EKC4" s="289"/>
      <c r="EKD4" s="289"/>
      <c r="EKE4" s="289"/>
      <c r="EKF4" s="289" t="s">
        <v>207</v>
      </c>
      <c r="EKG4" s="289"/>
      <c r="EKH4" s="289"/>
      <c r="EKI4" s="289"/>
      <c r="EKJ4" s="289"/>
      <c r="EKK4" s="289"/>
      <c r="EKL4" s="289"/>
      <c r="EKM4" s="289"/>
      <c r="EKN4" s="289" t="s">
        <v>207</v>
      </c>
      <c r="EKO4" s="289"/>
      <c r="EKP4" s="289"/>
      <c r="EKQ4" s="289"/>
      <c r="EKR4" s="289"/>
      <c r="EKS4" s="289"/>
      <c r="EKT4" s="289"/>
      <c r="EKU4" s="289"/>
      <c r="EKV4" s="289" t="s">
        <v>207</v>
      </c>
      <c r="EKW4" s="289"/>
      <c r="EKX4" s="289"/>
      <c r="EKY4" s="289"/>
      <c r="EKZ4" s="289"/>
      <c r="ELA4" s="289"/>
      <c r="ELB4" s="289"/>
      <c r="ELC4" s="289"/>
      <c r="ELD4" s="289" t="s">
        <v>207</v>
      </c>
      <c r="ELE4" s="289"/>
      <c r="ELF4" s="289"/>
      <c r="ELG4" s="289"/>
      <c r="ELH4" s="289"/>
      <c r="ELI4" s="289"/>
      <c r="ELJ4" s="289"/>
      <c r="ELK4" s="289"/>
      <c r="ELL4" s="289" t="s">
        <v>207</v>
      </c>
      <c r="ELM4" s="289"/>
      <c r="ELN4" s="289"/>
      <c r="ELO4" s="289"/>
      <c r="ELP4" s="289"/>
      <c r="ELQ4" s="289"/>
      <c r="ELR4" s="289"/>
      <c r="ELS4" s="289"/>
      <c r="ELT4" s="289" t="s">
        <v>207</v>
      </c>
      <c r="ELU4" s="289"/>
      <c r="ELV4" s="289"/>
      <c r="ELW4" s="289"/>
      <c r="ELX4" s="289"/>
      <c r="ELY4" s="289"/>
      <c r="ELZ4" s="289"/>
      <c r="EMA4" s="289"/>
      <c r="EMB4" s="289" t="s">
        <v>207</v>
      </c>
      <c r="EMC4" s="289"/>
      <c r="EMD4" s="289"/>
      <c r="EME4" s="289"/>
      <c r="EMF4" s="289"/>
      <c r="EMG4" s="289"/>
      <c r="EMH4" s="289"/>
      <c r="EMI4" s="289"/>
      <c r="EMJ4" s="289" t="s">
        <v>207</v>
      </c>
      <c r="EMK4" s="289"/>
      <c r="EML4" s="289"/>
      <c r="EMM4" s="289"/>
      <c r="EMN4" s="289"/>
      <c r="EMO4" s="289"/>
      <c r="EMP4" s="289"/>
      <c r="EMQ4" s="289"/>
      <c r="EMR4" s="289" t="s">
        <v>207</v>
      </c>
      <c r="EMS4" s="289"/>
      <c r="EMT4" s="289"/>
      <c r="EMU4" s="289"/>
      <c r="EMV4" s="289"/>
      <c r="EMW4" s="289"/>
      <c r="EMX4" s="289"/>
      <c r="EMY4" s="289"/>
      <c r="EMZ4" s="289" t="s">
        <v>207</v>
      </c>
      <c r="ENA4" s="289"/>
      <c r="ENB4" s="289"/>
      <c r="ENC4" s="289"/>
      <c r="END4" s="289"/>
      <c r="ENE4" s="289"/>
      <c r="ENF4" s="289"/>
      <c r="ENG4" s="289"/>
      <c r="ENH4" s="289" t="s">
        <v>207</v>
      </c>
      <c r="ENI4" s="289"/>
      <c r="ENJ4" s="289"/>
      <c r="ENK4" s="289"/>
      <c r="ENL4" s="289"/>
      <c r="ENM4" s="289"/>
      <c r="ENN4" s="289"/>
      <c r="ENO4" s="289"/>
      <c r="ENP4" s="289" t="s">
        <v>207</v>
      </c>
      <c r="ENQ4" s="289"/>
      <c r="ENR4" s="289"/>
      <c r="ENS4" s="289"/>
      <c r="ENT4" s="289"/>
      <c r="ENU4" s="289"/>
      <c r="ENV4" s="289"/>
      <c r="ENW4" s="289"/>
      <c r="ENX4" s="289" t="s">
        <v>207</v>
      </c>
      <c r="ENY4" s="289"/>
      <c r="ENZ4" s="289"/>
      <c r="EOA4" s="289"/>
      <c r="EOB4" s="289"/>
      <c r="EOC4" s="289"/>
      <c r="EOD4" s="289"/>
      <c r="EOE4" s="289"/>
      <c r="EOF4" s="289" t="s">
        <v>207</v>
      </c>
      <c r="EOG4" s="289"/>
      <c r="EOH4" s="289"/>
      <c r="EOI4" s="289"/>
      <c r="EOJ4" s="289"/>
      <c r="EOK4" s="289"/>
      <c r="EOL4" s="289"/>
      <c r="EOM4" s="289"/>
      <c r="EON4" s="289" t="s">
        <v>207</v>
      </c>
      <c r="EOO4" s="289"/>
      <c r="EOP4" s="289"/>
      <c r="EOQ4" s="289"/>
      <c r="EOR4" s="289"/>
      <c r="EOS4" s="289"/>
      <c r="EOT4" s="289"/>
      <c r="EOU4" s="289"/>
      <c r="EOV4" s="289" t="s">
        <v>207</v>
      </c>
      <c r="EOW4" s="289"/>
      <c r="EOX4" s="289"/>
      <c r="EOY4" s="289"/>
      <c r="EOZ4" s="289"/>
      <c r="EPA4" s="289"/>
      <c r="EPB4" s="289"/>
      <c r="EPC4" s="289"/>
      <c r="EPD4" s="289" t="s">
        <v>207</v>
      </c>
      <c r="EPE4" s="289"/>
      <c r="EPF4" s="289"/>
      <c r="EPG4" s="289"/>
      <c r="EPH4" s="289"/>
      <c r="EPI4" s="289"/>
      <c r="EPJ4" s="289"/>
      <c r="EPK4" s="289"/>
      <c r="EPL4" s="289" t="s">
        <v>207</v>
      </c>
      <c r="EPM4" s="289"/>
      <c r="EPN4" s="289"/>
      <c r="EPO4" s="289"/>
      <c r="EPP4" s="289"/>
      <c r="EPQ4" s="289"/>
      <c r="EPR4" s="289"/>
      <c r="EPS4" s="289"/>
      <c r="EPT4" s="289" t="s">
        <v>207</v>
      </c>
      <c r="EPU4" s="289"/>
      <c r="EPV4" s="289"/>
      <c r="EPW4" s="289"/>
      <c r="EPX4" s="289"/>
      <c r="EPY4" s="289"/>
      <c r="EPZ4" s="289"/>
      <c r="EQA4" s="289"/>
      <c r="EQB4" s="289" t="s">
        <v>207</v>
      </c>
      <c r="EQC4" s="289"/>
      <c r="EQD4" s="289"/>
      <c r="EQE4" s="289"/>
      <c r="EQF4" s="289"/>
      <c r="EQG4" s="289"/>
      <c r="EQH4" s="289"/>
      <c r="EQI4" s="289"/>
      <c r="EQJ4" s="289" t="s">
        <v>207</v>
      </c>
      <c r="EQK4" s="289"/>
      <c r="EQL4" s="289"/>
      <c r="EQM4" s="289"/>
      <c r="EQN4" s="289"/>
      <c r="EQO4" s="289"/>
      <c r="EQP4" s="289"/>
      <c r="EQQ4" s="289"/>
      <c r="EQR4" s="289" t="s">
        <v>207</v>
      </c>
      <c r="EQS4" s="289"/>
      <c r="EQT4" s="289"/>
      <c r="EQU4" s="289"/>
      <c r="EQV4" s="289"/>
      <c r="EQW4" s="289"/>
      <c r="EQX4" s="289"/>
      <c r="EQY4" s="289"/>
      <c r="EQZ4" s="289" t="s">
        <v>207</v>
      </c>
      <c r="ERA4" s="289"/>
      <c r="ERB4" s="289"/>
      <c r="ERC4" s="289"/>
      <c r="ERD4" s="289"/>
      <c r="ERE4" s="289"/>
      <c r="ERF4" s="289"/>
      <c r="ERG4" s="289"/>
      <c r="ERH4" s="289" t="s">
        <v>207</v>
      </c>
      <c r="ERI4" s="289"/>
      <c r="ERJ4" s="289"/>
      <c r="ERK4" s="289"/>
      <c r="ERL4" s="289"/>
      <c r="ERM4" s="289"/>
      <c r="ERN4" s="289"/>
      <c r="ERO4" s="289"/>
      <c r="ERP4" s="289" t="s">
        <v>207</v>
      </c>
      <c r="ERQ4" s="289"/>
      <c r="ERR4" s="289"/>
      <c r="ERS4" s="289"/>
      <c r="ERT4" s="289"/>
      <c r="ERU4" s="289"/>
      <c r="ERV4" s="289"/>
      <c r="ERW4" s="289"/>
      <c r="ERX4" s="289" t="s">
        <v>207</v>
      </c>
      <c r="ERY4" s="289"/>
      <c r="ERZ4" s="289"/>
      <c r="ESA4" s="289"/>
      <c r="ESB4" s="289"/>
      <c r="ESC4" s="289"/>
      <c r="ESD4" s="289"/>
      <c r="ESE4" s="289"/>
      <c r="ESF4" s="289" t="s">
        <v>207</v>
      </c>
      <c r="ESG4" s="289"/>
      <c r="ESH4" s="289"/>
      <c r="ESI4" s="289"/>
      <c r="ESJ4" s="289"/>
      <c r="ESK4" s="289"/>
      <c r="ESL4" s="289"/>
      <c r="ESM4" s="289"/>
      <c r="ESN4" s="289" t="s">
        <v>207</v>
      </c>
      <c r="ESO4" s="289"/>
      <c r="ESP4" s="289"/>
      <c r="ESQ4" s="289"/>
      <c r="ESR4" s="289"/>
      <c r="ESS4" s="289"/>
      <c r="EST4" s="289"/>
      <c r="ESU4" s="289"/>
      <c r="ESV4" s="289" t="s">
        <v>207</v>
      </c>
      <c r="ESW4" s="289"/>
      <c r="ESX4" s="289"/>
      <c r="ESY4" s="289"/>
      <c r="ESZ4" s="289"/>
      <c r="ETA4" s="289"/>
      <c r="ETB4" s="289"/>
      <c r="ETC4" s="289"/>
      <c r="ETD4" s="289" t="s">
        <v>207</v>
      </c>
      <c r="ETE4" s="289"/>
      <c r="ETF4" s="289"/>
      <c r="ETG4" s="289"/>
      <c r="ETH4" s="289"/>
      <c r="ETI4" s="289"/>
      <c r="ETJ4" s="289"/>
      <c r="ETK4" s="289"/>
      <c r="ETL4" s="289" t="s">
        <v>207</v>
      </c>
      <c r="ETM4" s="289"/>
      <c r="ETN4" s="289"/>
      <c r="ETO4" s="289"/>
      <c r="ETP4" s="289"/>
      <c r="ETQ4" s="289"/>
      <c r="ETR4" s="289"/>
      <c r="ETS4" s="289"/>
      <c r="ETT4" s="289" t="s">
        <v>207</v>
      </c>
      <c r="ETU4" s="289"/>
      <c r="ETV4" s="289"/>
      <c r="ETW4" s="289"/>
      <c r="ETX4" s="289"/>
      <c r="ETY4" s="289"/>
      <c r="ETZ4" s="289"/>
      <c r="EUA4" s="289"/>
      <c r="EUB4" s="289" t="s">
        <v>207</v>
      </c>
      <c r="EUC4" s="289"/>
      <c r="EUD4" s="289"/>
      <c r="EUE4" s="289"/>
      <c r="EUF4" s="289"/>
      <c r="EUG4" s="289"/>
      <c r="EUH4" s="289"/>
      <c r="EUI4" s="289"/>
      <c r="EUJ4" s="289" t="s">
        <v>207</v>
      </c>
      <c r="EUK4" s="289"/>
      <c r="EUL4" s="289"/>
      <c r="EUM4" s="289"/>
      <c r="EUN4" s="289"/>
      <c r="EUO4" s="289"/>
      <c r="EUP4" s="289"/>
      <c r="EUQ4" s="289"/>
      <c r="EUR4" s="289" t="s">
        <v>207</v>
      </c>
      <c r="EUS4" s="289"/>
      <c r="EUT4" s="289"/>
      <c r="EUU4" s="289"/>
      <c r="EUV4" s="289"/>
      <c r="EUW4" s="289"/>
      <c r="EUX4" s="289"/>
      <c r="EUY4" s="289"/>
      <c r="EUZ4" s="289" t="s">
        <v>207</v>
      </c>
      <c r="EVA4" s="289"/>
      <c r="EVB4" s="289"/>
      <c r="EVC4" s="289"/>
      <c r="EVD4" s="289"/>
      <c r="EVE4" s="289"/>
      <c r="EVF4" s="289"/>
      <c r="EVG4" s="289"/>
      <c r="EVH4" s="289" t="s">
        <v>207</v>
      </c>
      <c r="EVI4" s="289"/>
      <c r="EVJ4" s="289"/>
      <c r="EVK4" s="289"/>
      <c r="EVL4" s="289"/>
      <c r="EVM4" s="289"/>
      <c r="EVN4" s="289"/>
      <c r="EVO4" s="289"/>
      <c r="EVP4" s="289" t="s">
        <v>207</v>
      </c>
      <c r="EVQ4" s="289"/>
      <c r="EVR4" s="289"/>
      <c r="EVS4" s="289"/>
      <c r="EVT4" s="289"/>
      <c r="EVU4" s="289"/>
      <c r="EVV4" s="289"/>
      <c r="EVW4" s="289"/>
      <c r="EVX4" s="289" t="s">
        <v>207</v>
      </c>
      <c r="EVY4" s="289"/>
      <c r="EVZ4" s="289"/>
      <c r="EWA4" s="289"/>
      <c r="EWB4" s="289"/>
      <c r="EWC4" s="289"/>
      <c r="EWD4" s="289"/>
      <c r="EWE4" s="289"/>
      <c r="EWF4" s="289" t="s">
        <v>207</v>
      </c>
      <c r="EWG4" s="289"/>
      <c r="EWH4" s="289"/>
      <c r="EWI4" s="289"/>
      <c r="EWJ4" s="289"/>
      <c r="EWK4" s="289"/>
      <c r="EWL4" s="289"/>
      <c r="EWM4" s="289"/>
      <c r="EWN4" s="289" t="s">
        <v>207</v>
      </c>
      <c r="EWO4" s="289"/>
      <c r="EWP4" s="289"/>
      <c r="EWQ4" s="289"/>
      <c r="EWR4" s="289"/>
      <c r="EWS4" s="289"/>
      <c r="EWT4" s="289"/>
      <c r="EWU4" s="289"/>
      <c r="EWV4" s="289" t="s">
        <v>207</v>
      </c>
      <c r="EWW4" s="289"/>
      <c r="EWX4" s="289"/>
      <c r="EWY4" s="289"/>
      <c r="EWZ4" s="289"/>
      <c r="EXA4" s="289"/>
      <c r="EXB4" s="289"/>
      <c r="EXC4" s="289"/>
      <c r="EXD4" s="289" t="s">
        <v>207</v>
      </c>
      <c r="EXE4" s="289"/>
      <c r="EXF4" s="289"/>
      <c r="EXG4" s="289"/>
      <c r="EXH4" s="289"/>
      <c r="EXI4" s="289"/>
      <c r="EXJ4" s="289"/>
      <c r="EXK4" s="289"/>
      <c r="EXL4" s="289" t="s">
        <v>207</v>
      </c>
      <c r="EXM4" s="289"/>
      <c r="EXN4" s="289"/>
      <c r="EXO4" s="289"/>
      <c r="EXP4" s="289"/>
      <c r="EXQ4" s="289"/>
      <c r="EXR4" s="289"/>
      <c r="EXS4" s="289"/>
      <c r="EXT4" s="289" t="s">
        <v>207</v>
      </c>
      <c r="EXU4" s="289"/>
      <c r="EXV4" s="289"/>
      <c r="EXW4" s="289"/>
      <c r="EXX4" s="289"/>
      <c r="EXY4" s="289"/>
      <c r="EXZ4" s="289"/>
      <c r="EYA4" s="289"/>
      <c r="EYB4" s="289" t="s">
        <v>207</v>
      </c>
      <c r="EYC4" s="289"/>
      <c r="EYD4" s="289"/>
      <c r="EYE4" s="289"/>
      <c r="EYF4" s="289"/>
      <c r="EYG4" s="289"/>
      <c r="EYH4" s="289"/>
      <c r="EYI4" s="289"/>
      <c r="EYJ4" s="289" t="s">
        <v>207</v>
      </c>
      <c r="EYK4" s="289"/>
      <c r="EYL4" s="289"/>
      <c r="EYM4" s="289"/>
      <c r="EYN4" s="289"/>
      <c r="EYO4" s="289"/>
      <c r="EYP4" s="289"/>
      <c r="EYQ4" s="289"/>
      <c r="EYR4" s="289" t="s">
        <v>207</v>
      </c>
      <c r="EYS4" s="289"/>
      <c r="EYT4" s="289"/>
      <c r="EYU4" s="289"/>
      <c r="EYV4" s="289"/>
      <c r="EYW4" s="289"/>
      <c r="EYX4" s="289"/>
      <c r="EYY4" s="289"/>
      <c r="EYZ4" s="289" t="s">
        <v>207</v>
      </c>
      <c r="EZA4" s="289"/>
      <c r="EZB4" s="289"/>
      <c r="EZC4" s="289"/>
      <c r="EZD4" s="289"/>
      <c r="EZE4" s="289"/>
      <c r="EZF4" s="289"/>
      <c r="EZG4" s="289"/>
      <c r="EZH4" s="289" t="s">
        <v>207</v>
      </c>
      <c r="EZI4" s="289"/>
      <c r="EZJ4" s="289"/>
      <c r="EZK4" s="289"/>
      <c r="EZL4" s="289"/>
      <c r="EZM4" s="289"/>
      <c r="EZN4" s="289"/>
      <c r="EZO4" s="289"/>
      <c r="EZP4" s="289" t="s">
        <v>207</v>
      </c>
      <c r="EZQ4" s="289"/>
      <c r="EZR4" s="289"/>
      <c r="EZS4" s="289"/>
      <c r="EZT4" s="289"/>
      <c r="EZU4" s="289"/>
      <c r="EZV4" s="289"/>
      <c r="EZW4" s="289"/>
      <c r="EZX4" s="289" t="s">
        <v>207</v>
      </c>
      <c r="EZY4" s="289"/>
      <c r="EZZ4" s="289"/>
      <c r="FAA4" s="289"/>
      <c r="FAB4" s="289"/>
      <c r="FAC4" s="289"/>
      <c r="FAD4" s="289"/>
      <c r="FAE4" s="289"/>
      <c r="FAF4" s="289" t="s">
        <v>207</v>
      </c>
      <c r="FAG4" s="289"/>
      <c r="FAH4" s="289"/>
      <c r="FAI4" s="289"/>
      <c r="FAJ4" s="289"/>
      <c r="FAK4" s="289"/>
      <c r="FAL4" s="289"/>
      <c r="FAM4" s="289"/>
      <c r="FAN4" s="289" t="s">
        <v>207</v>
      </c>
      <c r="FAO4" s="289"/>
      <c r="FAP4" s="289"/>
      <c r="FAQ4" s="289"/>
      <c r="FAR4" s="289"/>
      <c r="FAS4" s="289"/>
      <c r="FAT4" s="289"/>
      <c r="FAU4" s="289"/>
      <c r="FAV4" s="289" t="s">
        <v>207</v>
      </c>
      <c r="FAW4" s="289"/>
      <c r="FAX4" s="289"/>
      <c r="FAY4" s="289"/>
      <c r="FAZ4" s="289"/>
      <c r="FBA4" s="289"/>
      <c r="FBB4" s="289"/>
      <c r="FBC4" s="289"/>
      <c r="FBD4" s="289" t="s">
        <v>207</v>
      </c>
      <c r="FBE4" s="289"/>
      <c r="FBF4" s="289"/>
      <c r="FBG4" s="289"/>
      <c r="FBH4" s="289"/>
      <c r="FBI4" s="289"/>
      <c r="FBJ4" s="289"/>
      <c r="FBK4" s="289"/>
      <c r="FBL4" s="289" t="s">
        <v>207</v>
      </c>
      <c r="FBM4" s="289"/>
      <c r="FBN4" s="289"/>
      <c r="FBO4" s="289"/>
      <c r="FBP4" s="289"/>
      <c r="FBQ4" s="289"/>
      <c r="FBR4" s="289"/>
      <c r="FBS4" s="289"/>
      <c r="FBT4" s="289" t="s">
        <v>207</v>
      </c>
      <c r="FBU4" s="289"/>
      <c r="FBV4" s="289"/>
      <c r="FBW4" s="289"/>
      <c r="FBX4" s="289"/>
      <c r="FBY4" s="289"/>
      <c r="FBZ4" s="289"/>
      <c r="FCA4" s="289"/>
      <c r="FCB4" s="289" t="s">
        <v>207</v>
      </c>
      <c r="FCC4" s="289"/>
      <c r="FCD4" s="289"/>
      <c r="FCE4" s="289"/>
      <c r="FCF4" s="289"/>
      <c r="FCG4" s="289"/>
      <c r="FCH4" s="289"/>
      <c r="FCI4" s="289"/>
      <c r="FCJ4" s="289" t="s">
        <v>207</v>
      </c>
      <c r="FCK4" s="289"/>
      <c r="FCL4" s="289"/>
      <c r="FCM4" s="289"/>
      <c r="FCN4" s="289"/>
      <c r="FCO4" s="289"/>
      <c r="FCP4" s="289"/>
      <c r="FCQ4" s="289"/>
      <c r="FCR4" s="289" t="s">
        <v>207</v>
      </c>
      <c r="FCS4" s="289"/>
      <c r="FCT4" s="289"/>
      <c r="FCU4" s="289"/>
      <c r="FCV4" s="289"/>
      <c r="FCW4" s="289"/>
      <c r="FCX4" s="289"/>
      <c r="FCY4" s="289"/>
      <c r="FCZ4" s="289" t="s">
        <v>207</v>
      </c>
      <c r="FDA4" s="289"/>
      <c r="FDB4" s="289"/>
      <c r="FDC4" s="289"/>
      <c r="FDD4" s="289"/>
      <c r="FDE4" s="289"/>
      <c r="FDF4" s="289"/>
      <c r="FDG4" s="289"/>
      <c r="FDH4" s="289" t="s">
        <v>207</v>
      </c>
      <c r="FDI4" s="289"/>
      <c r="FDJ4" s="289"/>
      <c r="FDK4" s="289"/>
      <c r="FDL4" s="289"/>
      <c r="FDM4" s="289"/>
      <c r="FDN4" s="289"/>
      <c r="FDO4" s="289"/>
      <c r="FDP4" s="289" t="s">
        <v>207</v>
      </c>
      <c r="FDQ4" s="289"/>
      <c r="FDR4" s="289"/>
      <c r="FDS4" s="289"/>
      <c r="FDT4" s="289"/>
      <c r="FDU4" s="289"/>
      <c r="FDV4" s="289"/>
      <c r="FDW4" s="289"/>
      <c r="FDX4" s="289" t="s">
        <v>207</v>
      </c>
      <c r="FDY4" s="289"/>
      <c r="FDZ4" s="289"/>
      <c r="FEA4" s="289"/>
      <c r="FEB4" s="289"/>
      <c r="FEC4" s="289"/>
      <c r="FED4" s="289"/>
      <c r="FEE4" s="289"/>
      <c r="FEF4" s="289" t="s">
        <v>207</v>
      </c>
      <c r="FEG4" s="289"/>
      <c r="FEH4" s="289"/>
      <c r="FEI4" s="289"/>
      <c r="FEJ4" s="289"/>
      <c r="FEK4" s="289"/>
      <c r="FEL4" s="289"/>
      <c r="FEM4" s="289"/>
      <c r="FEN4" s="289" t="s">
        <v>207</v>
      </c>
      <c r="FEO4" s="289"/>
      <c r="FEP4" s="289"/>
      <c r="FEQ4" s="289"/>
      <c r="FER4" s="289"/>
      <c r="FES4" s="289"/>
      <c r="FET4" s="289"/>
      <c r="FEU4" s="289"/>
      <c r="FEV4" s="289" t="s">
        <v>207</v>
      </c>
      <c r="FEW4" s="289"/>
      <c r="FEX4" s="289"/>
      <c r="FEY4" s="289"/>
      <c r="FEZ4" s="289"/>
      <c r="FFA4" s="289"/>
      <c r="FFB4" s="289"/>
      <c r="FFC4" s="289"/>
      <c r="FFD4" s="289" t="s">
        <v>207</v>
      </c>
      <c r="FFE4" s="289"/>
      <c r="FFF4" s="289"/>
      <c r="FFG4" s="289"/>
      <c r="FFH4" s="289"/>
      <c r="FFI4" s="289"/>
      <c r="FFJ4" s="289"/>
      <c r="FFK4" s="289"/>
      <c r="FFL4" s="289" t="s">
        <v>207</v>
      </c>
      <c r="FFM4" s="289"/>
      <c r="FFN4" s="289"/>
      <c r="FFO4" s="289"/>
      <c r="FFP4" s="289"/>
      <c r="FFQ4" s="289"/>
      <c r="FFR4" s="289"/>
      <c r="FFS4" s="289"/>
      <c r="FFT4" s="289" t="s">
        <v>207</v>
      </c>
      <c r="FFU4" s="289"/>
      <c r="FFV4" s="289"/>
      <c r="FFW4" s="289"/>
      <c r="FFX4" s="289"/>
      <c r="FFY4" s="289"/>
      <c r="FFZ4" s="289"/>
      <c r="FGA4" s="289"/>
      <c r="FGB4" s="289" t="s">
        <v>207</v>
      </c>
      <c r="FGC4" s="289"/>
      <c r="FGD4" s="289"/>
      <c r="FGE4" s="289"/>
      <c r="FGF4" s="289"/>
      <c r="FGG4" s="289"/>
      <c r="FGH4" s="289"/>
      <c r="FGI4" s="289"/>
      <c r="FGJ4" s="289" t="s">
        <v>207</v>
      </c>
      <c r="FGK4" s="289"/>
      <c r="FGL4" s="289"/>
      <c r="FGM4" s="289"/>
      <c r="FGN4" s="289"/>
      <c r="FGO4" s="289"/>
      <c r="FGP4" s="289"/>
      <c r="FGQ4" s="289"/>
      <c r="FGR4" s="289" t="s">
        <v>207</v>
      </c>
      <c r="FGS4" s="289"/>
      <c r="FGT4" s="289"/>
      <c r="FGU4" s="289"/>
      <c r="FGV4" s="289"/>
      <c r="FGW4" s="289"/>
      <c r="FGX4" s="289"/>
      <c r="FGY4" s="289"/>
      <c r="FGZ4" s="289" t="s">
        <v>207</v>
      </c>
      <c r="FHA4" s="289"/>
      <c r="FHB4" s="289"/>
      <c r="FHC4" s="289"/>
      <c r="FHD4" s="289"/>
      <c r="FHE4" s="289"/>
      <c r="FHF4" s="289"/>
      <c r="FHG4" s="289"/>
      <c r="FHH4" s="289" t="s">
        <v>207</v>
      </c>
      <c r="FHI4" s="289"/>
      <c r="FHJ4" s="289"/>
      <c r="FHK4" s="289"/>
      <c r="FHL4" s="289"/>
      <c r="FHM4" s="289"/>
      <c r="FHN4" s="289"/>
      <c r="FHO4" s="289"/>
      <c r="FHP4" s="289" t="s">
        <v>207</v>
      </c>
      <c r="FHQ4" s="289"/>
      <c r="FHR4" s="289"/>
      <c r="FHS4" s="289"/>
      <c r="FHT4" s="289"/>
      <c r="FHU4" s="289"/>
      <c r="FHV4" s="289"/>
      <c r="FHW4" s="289"/>
      <c r="FHX4" s="289" t="s">
        <v>207</v>
      </c>
      <c r="FHY4" s="289"/>
      <c r="FHZ4" s="289"/>
      <c r="FIA4" s="289"/>
      <c r="FIB4" s="289"/>
      <c r="FIC4" s="289"/>
      <c r="FID4" s="289"/>
      <c r="FIE4" s="289"/>
      <c r="FIF4" s="289" t="s">
        <v>207</v>
      </c>
      <c r="FIG4" s="289"/>
      <c r="FIH4" s="289"/>
      <c r="FII4" s="289"/>
      <c r="FIJ4" s="289"/>
      <c r="FIK4" s="289"/>
      <c r="FIL4" s="289"/>
      <c r="FIM4" s="289"/>
      <c r="FIN4" s="289" t="s">
        <v>207</v>
      </c>
      <c r="FIO4" s="289"/>
      <c r="FIP4" s="289"/>
      <c r="FIQ4" s="289"/>
      <c r="FIR4" s="289"/>
      <c r="FIS4" s="289"/>
      <c r="FIT4" s="289"/>
      <c r="FIU4" s="289"/>
      <c r="FIV4" s="289" t="s">
        <v>207</v>
      </c>
      <c r="FIW4" s="289"/>
      <c r="FIX4" s="289"/>
      <c r="FIY4" s="289"/>
      <c r="FIZ4" s="289"/>
      <c r="FJA4" s="289"/>
      <c r="FJB4" s="289"/>
      <c r="FJC4" s="289"/>
      <c r="FJD4" s="289" t="s">
        <v>207</v>
      </c>
      <c r="FJE4" s="289"/>
      <c r="FJF4" s="289"/>
      <c r="FJG4" s="289"/>
      <c r="FJH4" s="289"/>
      <c r="FJI4" s="289"/>
      <c r="FJJ4" s="289"/>
      <c r="FJK4" s="289"/>
      <c r="FJL4" s="289" t="s">
        <v>207</v>
      </c>
      <c r="FJM4" s="289"/>
      <c r="FJN4" s="289"/>
      <c r="FJO4" s="289"/>
      <c r="FJP4" s="289"/>
      <c r="FJQ4" s="289"/>
      <c r="FJR4" s="289"/>
      <c r="FJS4" s="289"/>
      <c r="FJT4" s="289" t="s">
        <v>207</v>
      </c>
      <c r="FJU4" s="289"/>
      <c r="FJV4" s="289"/>
      <c r="FJW4" s="289"/>
      <c r="FJX4" s="289"/>
      <c r="FJY4" s="289"/>
      <c r="FJZ4" s="289"/>
      <c r="FKA4" s="289"/>
      <c r="FKB4" s="289" t="s">
        <v>207</v>
      </c>
      <c r="FKC4" s="289"/>
      <c r="FKD4" s="289"/>
      <c r="FKE4" s="289"/>
      <c r="FKF4" s="289"/>
      <c r="FKG4" s="289"/>
      <c r="FKH4" s="289"/>
      <c r="FKI4" s="289"/>
      <c r="FKJ4" s="289" t="s">
        <v>207</v>
      </c>
      <c r="FKK4" s="289"/>
      <c r="FKL4" s="289"/>
      <c r="FKM4" s="289"/>
      <c r="FKN4" s="289"/>
      <c r="FKO4" s="289"/>
      <c r="FKP4" s="289"/>
      <c r="FKQ4" s="289"/>
      <c r="FKR4" s="289" t="s">
        <v>207</v>
      </c>
      <c r="FKS4" s="289"/>
      <c r="FKT4" s="289"/>
      <c r="FKU4" s="289"/>
      <c r="FKV4" s="289"/>
      <c r="FKW4" s="289"/>
      <c r="FKX4" s="289"/>
      <c r="FKY4" s="289"/>
      <c r="FKZ4" s="289" t="s">
        <v>207</v>
      </c>
      <c r="FLA4" s="289"/>
      <c r="FLB4" s="289"/>
      <c r="FLC4" s="289"/>
      <c r="FLD4" s="289"/>
      <c r="FLE4" s="289"/>
      <c r="FLF4" s="289"/>
      <c r="FLG4" s="289"/>
      <c r="FLH4" s="289" t="s">
        <v>207</v>
      </c>
      <c r="FLI4" s="289"/>
      <c r="FLJ4" s="289"/>
      <c r="FLK4" s="289"/>
      <c r="FLL4" s="289"/>
      <c r="FLM4" s="289"/>
      <c r="FLN4" s="289"/>
      <c r="FLO4" s="289"/>
      <c r="FLP4" s="289" t="s">
        <v>207</v>
      </c>
      <c r="FLQ4" s="289"/>
      <c r="FLR4" s="289"/>
      <c r="FLS4" s="289"/>
      <c r="FLT4" s="289"/>
      <c r="FLU4" s="289"/>
      <c r="FLV4" s="289"/>
      <c r="FLW4" s="289"/>
      <c r="FLX4" s="289" t="s">
        <v>207</v>
      </c>
      <c r="FLY4" s="289"/>
      <c r="FLZ4" s="289"/>
      <c r="FMA4" s="289"/>
      <c r="FMB4" s="289"/>
      <c r="FMC4" s="289"/>
      <c r="FMD4" s="289"/>
      <c r="FME4" s="289"/>
      <c r="FMF4" s="289" t="s">
        <v>207</v>
      </c>
      <c r="FMG4" s="289"/>
      <c r="FMH4" s="289"/>
      <c r="FMI4" s="289"/>
      <c r="FMJ4" s="289"/>
      <c r="FMK4" s="289"/>
      <c r="FML4" s="289"/>
      <c r="FMM4" s="289"/>
      <c r="FMN4" s="289" t="s">
        <v>207</v>
      </c>
      <c r="FMO4" s="289"/>
      <c r="FMP4" s="289"/>
      <c r="FMQ4" s="289"/>
      <c r="FMR4" s="289"/>
      <c r="FMS4" s="289"/>
      <c r="FMT4" s="289"/>
      <c r="FMU4" s="289"/>
      <c r="FMV4" s="289" t="s">
        <v>207</v>
      </c>
      <c r="FMW4" s="289"/>
      <c r="FMX4" s="289"/>
      <c r="FMY4" s="289"/>
      <c r="FMZ4" s="289"/>
      <c r="FNA4" s="289"/>
      <c r="FNB4" s="289"/>
      <c r="FNC4" s="289"/>
      <c r="FND4" s="289" t="s">
        <v>207</v>
      </c>
      <c r="FNE4" s="289"/>
      <c r="FNF4" s="289"/>
      <c r="FNG4" s="289"/>
      <c r="FNH4" s="289"/>
      <c r="FNI4" s="289"/>
      <c r="FNJ4" s="289"/>
      <c r="FNK4" s="289"/>
      <c r="FNL4" s="289" t="s">
        <v>207</v>
      </c>
      <c r="FNM4" s="289"/>
      <c r="FNN4" s="289"/>
      <c r="FNO4" s="289"/>
      <c r="FNP4" s="289"/>
      <c r="FNQ4" s="289"/>
      <c r="FNR4" s="289"/>
      <c r="FNS4" s="289"/>
      <c r="FNT4" s="289" t="s">
        <v>207</v>
      </c>
      <c r="FNU4" s="289"/>
      <c r="FNV4" s="289"/>
      <c r="FNW4" s="289"/>
      <c r="FNX4" s="289"/>
      <c r="FNY4" s="289"/>
      <c r="FNZ4" s="289"/>
      <c r="FOA4" s="289"/>
      <c r="FOB4" s="289" t="s">
        <v>207</v>
      </c>
      <c r="FOC4" s="289"/>
      <c r="FOD4" s="289"/>
      <c r="FOE4" s="289"/>
      <c r="FOF4" s="289"/>
      <c r="FOG4" s="289"/>
      <c r="FOH4" s="289"/>
      <c r="FOI4" s="289"/>
      <c r="FOJ4" s="289" t="s">
        <v>207</v>
      </c>
      <c r="FOK4" s="289"/>
      <c r="FOL4" s="289"/>
      <c r="FOM4" s="289"/>
      <c r="FON4" s="289"/>
      <c r="FOO4" s="289"/>
      <c r="FOP4" s="289"/>
      <c r="FOQ4" s="289"/>
      <c r="FOR4" s="289" t="s">
        <v>207</v>
      </c>
      <c r="FOS4" s="289"/>
      <c r="FOT4" s="289"/>
      <c r="FOU4" s="289"/>
      <c r="FOV4" s="289"/>
      <c r="FOW4" s="289"/>
      <c r="FOX4" s="289"/>
      <c r="FOY4" s="289"/>
      <c r="FOZ4" s="289" t="s">
        <v>207</v>
      </c>
      <c r="FPA4" s="289"/>
      <c r="FPB4" s="289"/>
      <c r="FPC4" s="289"/>
      <c r="FPD4" s="289"/>
      <c r="FPE4" s="289"/>
      <c r="FPF4" s="289"/>
      <c r="FPG4" s="289"/>
      <c r="FPH4" s="289" t="s">
        <v>207</v>
      </c>
      <c r="FPI4" s="289"/>
      <c r="FPJ4" s="289"/>
      <c r="FPK4" s="289"/>
      <c r="FPL4" s="289"/>
      <c r="FPM4" s="289"/>
      <c r="FPN4" s="289"/>
      <c r="FPO4" s="289"/>
      <c r="FPP4" s="289" t="s">
        <v>207</v>
      </c>
      <c r="FPQ4" s="289"/>
      <c r="FPR4" s="289"/>
      <c r="FPS4" s="289"/>
      <c r="FPT4" s="289"/>
      <c r="FPU4" s="289"/>
      <c r="FPV4" s="289"/>
      <c r="FPW4" s="289"/>
      <c r="FPX4" s="289" t="s">
        <v>207</v>
      </c>
      <c r="FPY4" s="289"/>
      <c r="FPZ4" s="289"/>
      <c r="FQA4" s="289"/>
      <c r="FQB4" s="289"/>
      <c r="FQC4" s="289"/>
      <c r="FQD4" s="289"/>
      <c r="FQE4" s="289"/>
      <c r="FQF4" s="289" t="s">
        <v>207</v>
      </c>
      <c r="FQG4" s="289"/>
      <c r="FQH4" s="289"/>
      <c r="FQI4" s="289"/>
      <c r="FQJ4" s="289"/>
      <c r="FQK4" s="289"/>
      <c r="FQL4" s="289"/>
      <c r="FQM4" s="289"/>
      <c r="FQN4" s="289" t="s">
        <v>207</v>
      </c>
      <c r="FQO4" s="289"/>
      <c r="FQP4" s="289"/>
      <c r="FQQ4" s="289"/>
      <c r="FQR4" s="289"/>
      <c r="FQS4" s="289"/>
      <c r="FQT4" s="289"/>
      <c r="FQU4" s="289"/>
      <c r="FQV4" s="289" t="s">
        <v>207</v>
      </c>
      <c r="FQW4" s="289"/>
      <c r="FQX4" s="289"/>
      <c r="FQY4" s="289"/>
      <c r="FQZ4" s="289"/>
      <c r="FRA4" s="289"/>
      <c r="FRB4" s="289"/>
      <c r="FRC4" s="289"/>
      <c r="FRD4" s="289" t="s">
        <v>207</v>
      </c>
      <c r="FRE4" s="289"/>
      <c r="FRF4" s="289"/>
      <c r="FRG4" s="289"/>
      <c r="FRH4" s="289"/>
      <c r="FRI4" s="289"/>
      <c r="FRJ4" s="289"/>
      <c r="FRK4" s="289"/>
      <c r="FRL4" s="289" t="s">
        <v>207</v>
      </c>
      <c r="FRM4" s="289"/>
      <c r="FRN4" s="289"/>
      <c r="FRO4" s="289"/>
      <c r="FRP4" s="289"/>
      <c r="FRQ4" s="289"/>
      <c r="FRR4" s="289"/>
      <c r="FRS4" s="289"/>
      <c r="FRT4" s="289" t="s">
        <v>207</v>
      </c>
      <c r="FRU4" s="289"/>
      <c r="FRV4" s="289"/>
      <c r="FRW4" s="289"/>
      <c r="FRX4" s="289"/>
      <c r="FRY4" s="289"/>
      <c r="FRZ4" s="289"/>
      <c r="FSA4" s="289"/>
      <c r="FSB4" s="289" t="s">
        <v>207</v>
      </c>
      <c r="FSC4" s="289"/>
      <c r="FSD4" s="289"/>
      <c r="FSE4" s="289"/>
      <c r="FSF4" s="289"/>
      <c r="FSG4" s="289"/>
      <c r="FSH4" s="289"/>
      <c r="FSI4" s="289"/>
      <c r="FSJ4" s="289" t="s">
        <v>207</v>
      </c>
      <c r="FSK4" s="289"/>
      <c r="FSL4" s="289"/>
      <c r="FSM4" s="289"/>
      <c r="FSN4" s="289"/>
      <c r="FSO4" s="289"/>
      <c r="FSP4" s="289"/>
      <c r="FSQ4" s="289"/>
      <c r="FSR4" s="289" t="s">
        <v>207</v>
      </c>
      <c r="FSS4" s="289"/>
      <c r="FST4" s="289"/>
      <c r="FSU4" s="289"/>
      <c r="FSV4" s="289"/>
      <c r="FSW4" s="289"/>
      <c r="FSX4" s="289"/>
      <c r="FSY4" s="289"/>
      <c r="FSZ4" s="289" t="s">
        <v>207</v>
      </c>
      <c r="FTA4" s="289"/>
      <c r="FTB4" s="289"/>
      <c r="FTC4" s="289"/>
      <c r="FTD4" s="289"/>
      <c r="FTE4" s="289"/>
      <c r="FTF4" s="289"/>
      <c r="FTG4" s="289"/>
      <c r="FTH4" s="289" t="s">
        <v>207</v>
      </c>
      <c r="FTI4" s="289"/>
      <c r="FTJ4" s="289"/>
      <c r="FTK4" s="289"/>
      <c r="FTL4" s="289"/>
      <c r="FTM4" s="289"/>
      <c r="FTN4" s="289"/>
      <c r="FTO4" s="289"/>
      <c r="FTP4" s="289" t="s">
        <v>207</v>
      </c>
      <c r="FTQ4" s="289"/>
      <c r="FTR4" s="289"/>
      <c r="FTS4" s="289"/>
      <c r="FTT4" s="289"/>
      <c r="FTU4" s="289"/>
      <c r="FTV4" s="289"/>
      <c r="FTW4" s="289"/>
      <c r="FTX4" s="289" t="s">
        <v>207</v>
      </c>
      <c r="FTY4" s="289"/>
      <c r="FTZ4" s="289"/>
      <c r="FUA4" s="289"/>
      <c r="FUB4" s="289"/>
      <c r="FUC4" s="289"/>
      <c r="FUD4" s="289"/>
      <c r="FUE4" s="289"/>
      <c r="FUF4" s="289" t="s">
        <v>207</v>
      </c>
      <c r="FUG4" s="289"/>
      <c r="FUH4" s="289"/>
      <c r="FUI4" s="289"/>
      <c r="FUJ4" s="289"/>
      <c r="FUK4" s="289"/>
      <c r="FUL4" s="289"/>
      <c r="FUM4" s="289"/>
      <c r="FUN4" s="289" t="s">
        <v>207</v>
      </c>
      <c r="FUO4" s="289"/>
      <c r="FUP4" s="289"/>
      <c r="FUQ4" s="289"/>
      <c r="FUR4" s="289"/>
      <c r="FUS4" s="289"/>
      <c r="FUT4" s="289"/>
      <c r="FUU4" s="289"/>
      <c r="FUV4" s="289" t="s">
        <v>207</v>
      </c>
      <c r="FUW4" s="289"/>
      <c r="FUX4" s="289"/>
      <c r="FUY4" s="289"/>
      <c r="FUZ4" s="289"/>
      <c r="FVA4" s="289"/>
      <c r="FVB4" s="289"/>
      <c r="FVC4" s="289"/>
      <c r="FVD4" s="289" t="s">
        <v>207</v>
      </c>
      <c r="FVE4" s="289"/>
      <c r="FVF4" s="289"/>
      <c r="FVG4" s="289"/>
      <c r="FVH4" s="289"/>
      <c r="FVI4" s="289"/>
      <c r="FVJ4" s="289"/>
      <c r="FVK4" s="289"/>
      <c r="FVL4" s="289" t="s">
        <v>207</v>
      </c>
      <c r="FVM4" s="289"/>
      <c r="FVN4" s="289"/>
      <c r="FVO4" s="289"/>
      <c r="FVP4" s="289"/>
      <c r="FVQ4" s="289"/>
      <c r="FVR4" s="289"/>
      <c r="FVS4" s="289"/>
      <c r="FVT4" s="289" t="s">
        <v>207</v>
      </c>
      <c r="FVU4" s="289"/>
      <c r="FVV4" s="289"/>
      <c r="FVW4" s="289"/>
      <c r="FVX4" s="289"/>
      <c r="FVY4" s="289"/>
      <c r="FVZ4" s="289"/>
      <c r="FWA4" s="289"/>
      <c r="FWB4" s="289" t="s">
        <v>207</v>
      </c>
      <c r="FWC4" s="289"/>
      <c r="FWD4" s="289"/>
      <c r="FWE4" s="289"/>
      <c r="FWF4" s="289"/>
      <c r="FWG4" s="289"/>
      <c r="FWH4" s="289"/>
      <c r="FWI4" s="289"/>
      <c r="FWJ4" s="289" t="s">
        <v>207</v>
      </c>
      <c r="FWK4" s="289"/>
      <c r="FWL4" s="289"/>
      <c r="FWM4" s="289"/>
      <c r="FWN4" s="289"/>
      <c r="FWO4" s="289"/>
      <c r="FWP4" s="289"/>
      <c r="FWQ4" s="289"/>
      <c r="FWR4" s="289" t="s">
        <v>207</v>
      </c>
      <c r="FWS4" s="289"/>
      <c r="FWT4" s="289"/>
      <c r="FWU4" s="289"/>
      <c r="FWV4" s="289"/>
      <c r="FWW4" s="289"/>
      <c r="FWX4" s="289"/>
      <c r="FWY4" s="289"/>
      <c r="FWZ4" s="289" t="s">
        <v>207</v>
      </c>
      <c r="FXA4" s="289"/>
      <c r="FXB4" s="289"/>
      <c r="FXC4" s="289"/>
      <c r="FXD4" s="289"/>
      <c r="FXE4" s="289"/>
      <c r="FXF4" s="289"/>
      <c r="FXG4" s="289"/>
      <c r="FXH4" s="289" t="s">
        <v>207</v>
      </c>
      <c r="FXI4" s="289"/>
      <c r="FXJ4" s="289"/>
      <c r="FXK4" s="289"/>
      <c r="FXL4" s="289"/>
      <c r="FXM4" s="289"/>
      <c r="FXN4" s="289"/>
      <c r="FXO4" s="289"/>
      <c r="FXP4" s="289" t="s">
        <v>207</v>
      </c>
      <c r="FXQ4" s="289"/>
      <c r="FXR4" s="289"/>
      <c r="FXS4" s="289"/>
      <c r="FXT4" s="289"/>
      <c r="FXU4" s="289"/>
      <c r="FXV4" s="289"/>
      <c r="FXW4" s="289"/>
      <c r="FXX4" s="289" t="s">
        <v>207</v>
      </c>
      <c r="FXY4" s="289"/>
      <c r="FXZ4" s="289"/>
      <c r="FYA4" s="289"/>
      <c r="FYB4" s="289"/>
      <c r="FYC4" s="289"/>
      <c r="FYD4" s="289"/>
      <c r="FYE4" s="289"/>
      <c r="FYF4" s="289" t="s">
        <v>207</v>
      </c>
      <c r="FYG4" s="289"/>
      <c r="FYH4" s="289"/>
      <c r="FYI4" s="289"/>
      <c r="FYJ4" s="289"/>
      <c r="FYK4" s="289"/>
      <c r="FYL4" s="289"/>
      <c r="FYM4" s="289"/>
      <c r="FYN4" s="289" t="s">
        <v>207</v>
      </c>
      <c r="FYO4" s="289"/>
      <c r="FYP4" s="289"/>
      <c r="FYQ4" s="289"/>
      <c r="FYR4" s="289"/>
      <c r="FYS4" s="289"/>
      <c r="FYT4" s="289"/>
      <c r="FYU4" s="289"/>
      <c r="FYV4" s="289" t="s">
        <v>207</v>
      </c>
      <c r="FYW4" s="289"/>
      <c r="FYX4" s="289"/>
      <c r="FYY4" s="289"/>
      <c r="FYZ4" s="289"/>
      <c r="FZA4" s="289"/>
      <c r="FZB4" s="289"/>
      <c r="FZC4" s="289"/>
      <c r="FZD4" s="289" t="s">
        <v>207</v>
      </c>
      <c r="FZE4" s="289"/>
      <c r="FZF4" s="289"/>
      <c r="FZG4" s="289"/>
      <c r="FZH4" s="289"/>
      <c r="FZI4" s="289"/>
      <c r="FZJ4" s="289"/>
      <c r="FZK4" s="289"/>
      <c r="FZL4" s="289" t="s">
        <v>207</v>
      </c>
      <c r="FZM4" s="289"/>
      <c r="FZN4" s="289"/>
      <c r="FZO4" s="289"/>
      <c r="FZP4" s="289"/>
      <c r="FZQ4" s="289"/>
      <c r="FZR4" s="289"/>
      <c r="FZS4" s="289"/>
      <c r="FZT4" s="289" t="s">
        <v>207</v>
      </c>
      <c r="FZU4" s="289"/>
      <c r="FZV4" s="289"/>
      <c r="FZW4" s="289"/>
      <c r="FZX4" s="289"/>
      <c r="FZY4" s="289"/>
      <c r="FZZ4" s="289"/>
      <c r="GAA4" s="289"/>
      <c r="GAB4" s="289" t="s">
        <v>207</v>
      </c>
      <c r="GAC4" s="289"/>
      <c r="GAD4" s="289"/>
      <c r="GAE4" s="289"/>
      <c r="GAF4" s="289"/>
      <c r="GAG4" s="289"/>
      <c r="GAH4" s="289"/>
      <c r="GAI4" s="289"/>
      <c r="GAJ4" s="289" t="s">
        <v>207</v>
      </c>
      <c r="GAK4" s="289"/>
      <c r="GAL4" s="289"/>
      <c r="GAM4" s="289"/>
      <c r="GAN4" s="289"/>
      <c r="GAO4" s="289"/>
      <c r="GAP4" s="289"/>
      <c r="GAQ4" s="289"/>
      <c r="GAR4" s="289" t="s">
        <v>207</v>
      </c>
      <c r="GAS4" s="289"/>
      <c r="GAT4" s="289"/>
      <c r="GAU4" s="289"/>
      <c r="GAV4" s="289"/>
      <c r="GAW4" s="289"/>
      <c r="GAX4" s="289"/>
      <c r="GAY4" s="289"/>
      <c r="GAZ4" s="289" t="s">
        <v>207</v>
      </c>
      <c r="GBA4" s="289"/>
      <c r="GBB4" s="289"/>
      <c r="GBC4" s="289"/>
      <c r="GBD4" s="289"/>
      <c r="GBE4" s="289"/>
      <c r="GBF4" s="289"/>
      <c r="GBG4" s="289"/>
      <c r="GBH4" s="289" t="s">
        <v>207</v>
      </c>
      <c r="GBI4" s="289"/>
      <c r="GBJ4" s="289"/>
      <c r="GBK4" s="289"/>
      <c r="GBL4" s="289"/>
      <c r="GBM4" s="289"/>
      <c r="GBN4" s="289"/>
      <c r="GBO4" s="289"/>
      <c r="GBP4" s="289" t="s">
        <v>207</v>
      </c>
      <c r="GBQ4" s="289"/>
      <c r="GBR4" s="289"/>
      <c r="GBS4" s="289"/>
      <c r="GBT4" s="289"/>
      <c r="GBU4" s="289"/>
      <c r="GBV4" s="289"/>
      <c r="GBW4" s="289"/>
      <c r="GBX4" s="289" t="s">
        <v>207</v>
      </c>
      <c r="GBY4" s="289"/>
      <c r="GBZ4" s="289"/>
      <c r="GCA4" s="289"/>
      <c r="GCB4" s="289"/>
      <c r="GCC4" s="289"/>
      <c r="GCD4" s="289"/>
      <c r="GCE4" s="289"/>
      <c r="GCF4" s="289" t="s">
        <v>207</v>
      </c>
      <c r="GCG4" s="289"/>
      <c r="GCH4" s="289"/>
      <c r="GCI4" s="289"/>
      <c r="GCJ4" s="289"/>
      <c r="GCK4" s="289"/>
      <c r="GCL4" s="289"/>
      <c r="GCM4" s="289"/>
      <c r="GCN4" s="289" t="s">
        <v>207</v>
      </c>
      <c r="GCO4" s="289"/>
      <c r="GCP4" s="289"/>
      <c r="GCQ4" s="289"/>
      <c r="GCR4" s="289"/>
      <c r="GCS4" s="289"/>
      <c r="GCT4" s="289"/>
      <c r="GCU4" s="289"/>
      <c r="GCV4" s="289" t="s">
        <v>207</v>
      </c>
      <c r="GCW4" s="289"/>
      <c r="GCX4" s="289"/>
      <c r="GCY4" s="289"/>
      <c r="GCZ4" s="289"/>
      <c r="GDA4" s="289"/>
      <c r="GDB4" s="289"/>
      <c r="GDC4" s="289"/>
      <c r="GDD4" s="289" t="s">
        <v>207</v>
      </c>
      <c r="GDE4" s="289"/>
      <c r="GDF4" s="289"/>
      <c r="GDG4" s="289"/>
      <c r="GDH4" s="289"/>
      <c r="GDI4" s="289"/>
      <c r="GDJ4" s="289"/>
      <c r="GDK4" s="289"/>
      <c r="GDL4" s="289" t="s">
        <v>207</v>
      </c>
      <c r="GDM4" s="289"/>
      <c r="GDN4" s="289"/>
      <c r="GDO4" s="289"/>
      <c r="GDP4" s="289"/>
      <c r="GDQ4" s="289"/>
      <c r="GDR4" s="289"/>
      <c r="GDS4" s="289"/>
      <c r="GDT4" s="289" t="s">
        <v>207</v>
      </c>
      <c r="GDU4" s="289"/>
      <c r="GDV4" s="289"/>
      <c r="GDW4" s="289"/>
      <c r="GDX4" s="289"/>
      <c r="GDY4" s="289"/>
      <c r="GDZ4" s="289"/>
      <c r="GEA4" s="289"/>
      <c r="GEB4" s="289" t="s">
        <v>207</v>
      </c>
      <c r="GEC4" s="289"/>
      <c r="GED4" s="289"/>
      <c r="GEE4" s="289"/>
      <c r="GEF4" s="289"/>
      <c r="GEG4" s="289"/>
      <c r="GEH4" s="289"/>
      <c r="GEI4" s="289"/>
      <c r="GEJ4" s="289" t="s">
        <v>207</v>
      </c>
      <c r="GEK4" s="289"/>
      <c r="GEL4" s="289"/>
      <c r="GEM4" s="289"/>
      <c r="GEN4" s="289"/>
      <c r="GEO4" s="289"/>
      <c r="GEP4" s="289"/>
      <c r="GEQ4" s="289"/>
      <c r="GER4" s="289" t="s">
        <v>207</v>
      </c>
      <c r="GES4" s="289"/>
      <c r="GET4" s="289"/>
      <c r="GEU4" s="289"/>
      <c r="GEV4" s="289"/>
      <c r="GEW4" s="289"/>
      <c r="GEX4" s="289"/>
      <c r="GEY4" s="289"/>
      <c r="GEZ4" s="289" t="s">
        <v>207</v>
      </c>
      <c r="GFA4" s="289"/>
      <c r="GFB4" s="289"/>
      <c r="GFC4" s="289"/>
      <c r="GFD4" s="289"/>
      <c r="GFE4" s="289"/>
      <c r="GFF4" s="289"/>
      <c r="GFG4" s="289"/>
      <c r="GFH4" s="289" t="s">
        <v>207</v>
      </c>
      <c r="GFI4" s="289"/>
      <c r="GFJ4" s="289"/>
      <c r="GFK4" s="289"/>
      <c r="GFL4" s="289"/>
      <c r="GFM4" s="289"/>
      <c r="GFN4" s="289"/>
      <c r="GFO4" s="289"/>
      <c r="GFP4" s="289" t="s">
        <v>207</v>
      </c>
      <c r="GFQ4" s="289"/>
      <c r="GFR4" s="289"/>
      <c r="GFS4" s="289"/>
      <c r="GFT4" s="289"/>
      <c r="GFU4" s="289"/>
      <c r="GFV4" s="289"/>
      <c r="GFW4" s="289"/>
      <c r="GFX4" s="289" t="s">
        <v>207</v>
      </c>
      <c r="GFY4" s="289"/>
      <c r="GFZ4" s="289"/>
      <c r="GGA4" s="289"/>
      <c r="GGB4" s="289"/>
      <c r="GGC4" s="289"/>
      <c r="GGD4" s="289"/>
      <c r="GGE4" s="289"/>
      <c r="GGF4" s="289" t="s">
        <v>207</v>
      </c>
      <c r="GGG4" s="289"/>
      <c r="GGH4" s="289"/>
      <c r="GGI4" s="289"/>
      <c r="GGJ4" s="289"/>
      <c r="GGK4" s="289"/>
      <c r="GGL4" s="289"/>
      <c r="GGM4" s="289"/>
      <c r="GGN4" s="289" t="s">
        <v>207</v>
      </c>
      <c r="GGO4" s="289"/>
      <c r="GGP4" s="289"/>
      <c r="GGQ4" s="289"/>
      <c r="GGR4" s="289"/>
      <c r="GGS4" s="289"/>
      <c r="GGT4" s="289"/>
      <c r="GGU4" s="289"/>
      <c r="GGV4" s="289" t="s">
        <v>207</v>
      </c>
      <c r="GGW4" s="289"/>
      <c r="GGX4" s="289"/>
      <c r="GGY4" s="289"/>
      <c r="GGZ4" s="289"/>
      <c r="GHA4" s="289"/>
      <c r="GHB4" s="289"/>
      <c r="GHC4" s="289"/>
      <c r="GHD4" s="289" t="s">
        <v>207</v>
      </c>
      <c r="GHE4" s="289"/>
      <c r="GHF4" s="289"/>
      <c r="GHG4" s="289"/>
      <c r="GHH4" s="289"/>
      <c r="GHI4" s="289"/>
      <c r="GHJ4" s="289"/>
      <c r="GHK4" s="289"/>
      <c r="GHL4" s="289" t="s">
        <v>207</v>
      </c>
      <c r="GHM4" s="289"/>
      <c r="GHN4" s="289"/>
      <c r="GHO4" s="289"/>
      <c r="GHP4" s="289"/>
      <c r="GHQ4" s="289"/>
      <c r="GHR4" s="289"/>
      <c r="GHS4" s="289"/>
      <c r="GHT4" s="289" t="s">
        <v>207</v>
      </c>
      <c r="GHU4" s="289"/>
      <c r="GHV4" s="289"/>
      <c r="GHW4" s="289"/>
      <c r="GHX4" s="289"/>
      <c r="GHY4" s="289"/>
      <c r="GHZ4" s="289"/>
      <c r="GIA4" s="289"/>
      <c r="GIB4" s="289" t="s">
        <v>207</v>
      </c>
      <c r="GIC4" s="289"/>
      <c r="GID4" s="289"/>
      <c r="GIE4" s="289"/>
      <c r="GIF4" s="289"/>
      <c r="GIG4" s="289"/>
      <c r="GIH4" s="289"/>
      <c r="GII4" s="289"/>
      <c r="GIJ4" s="289" t="s">
        <v>207</v>
      </c>
      <c r="GIK4" s="289"/>
      <c r="GIL4" s="289"/>
      <c r="GIM4" s="289"/>
      <c r="GIN4" s="289"/>
      <c r="GIO4" s="289"/>
      <c r="GIP4" s="289"/>
      <c r="GIQ4" s="289"/>
      <c r="GIR4" s="289" t="s">
        <v>207</v>
      </c>
      <c r="GIS4" s="289"/>
      <c r="GIT4" s="289"/>
      <c r="GIU4" s="289"/>
      <c r="GIV4" s="289"/>
      <c r="GIW4" s="289"/>
      <c r="GIX4" s="289"/>
      <c r="GIY4" s="289"/>
      <c r="GIZ4" s="289" t="s">
        <v>207</v>
      </c>
      <c r="GJA4" s="289"/>
      <c r="GJB4" s="289"/>
      <c r="GJC4" s="289"/>
      <c r="GJD4" s="289"/>
      <c r="GJE4" s="289"/>
      <c r="GJF4" s="289"/>
      <c r="GJG4" s="289"/>
      <c r="GJH4" s="289" t="s">
        <v>207</v>
      </c>
      <c r="GJI4" s="289"/>
      <c r="GJJ4" s="289"/>
      <c r="GJK4" s="289"/>
      <c r="GJL4" s="289"/>
      <c r="GJM4" s="289"/>
      <c r="GJN4" s="289"/>
      <c r="GJO4" s="289"/>
      <c r="GJP4" s="289" t="s">
        <v>207</v>
      </c>
      <c r="GJQ4" s="289"/>
      <c r="GJR4" s="289"/>
      <c r="GJS4" s="289"/>
      <c r="GJT4" s="289"/>
      <c r="GJU4" s="289"/>
      <c r="GJV4" s="289"/>
      <c r="GJW4" s="289"/>
      <c r="GJX4" s="289" t="s">
        <v>207</v>
      </c>
      <c r="GJY4" s="289"/>
      <c r="GJZ4" s="289"/>
      <c r="GKA4" s="289"/>
      <c r="GKB4" s="289"/>
      <c r="GKC4" s="289"/>
      <c r="GKD4" s="289"/>
      <c r="GKE4" s="289"/>
      <c r="GKF4" s="289" t="s">
        <v>207</v>
      </c>
      <c r="GKG4" s="289"/>
      <c r="GKH4" s="289"/>
      <c r="GKI4" s="289"/>
      <c r="GKJ4" s="289"/>
      <c r="GKK4" s="289"/>
      <c r="GKL4" s="289"/>
      <c r="GKM4" s="289"/>
      <c r="GKN4" s="289" t="s">
        <v>207</v>
      </c>
      <c r="GKO4" s="289"/>
      <c r="GKP4" s="289"/>
      <c r="GKQ4" s="289"/>
      <c r="GKR4" s="289"/>
      <c r="GKS4" s="289"/>
      <c r="GKT4" s="289"/>
      <c r="GKU4" s="289"/>
      <c r="GKV4" s="289" t="s">
        <v>207</v>
      </c>
      <c r="GKW4" s="289"/>
      <c r="GKX4" s="289"/>
      <c r="GKY4" s="289"/>
      <c r="GKZ4" s="289"/>
      <c r="GLA4" s="289"/>
      <c r="GLB4" s="289"/>
      <c r="GLC4" s="289"/>
      <c r="GLD4" s="289" t="s">
        <v>207</v>
      </c>
      <c r="GLE4" s="289"/>
      <c r="GLF4" s="289"/>
      <c r="GLG4" s="289"/>
      <c r="GLH4" s="289"/>
      <c r="GLI4" s="289"/>
      <c r="GLJ4" s="289"/>
      <c r="GLK4" s="289"/>
      <c r="GLL4" s="289" t="s">
        <v>207</v>
      </c>
      <c r="GLM4" s="289"/>
      <c r="GLN4" s="289"/>
      <c r="GLO4" s="289"/>
      <c r="GLP4" s="289"/>
      <c r="GLQ4" s="289"/>
      <c r="GLR4" s="289"/>
      <c r="GLS4" s="289"/>
      <c r="GLT4" s="289" t="s">
        <v>207</v>
      </c>
      <c r="GLU4" s="289"/>
      <c r="GLV4" s="289"/>
      <c r="GLW4" s="289"/>
      <c r="GLX4" s="289"/>
      <c r="GLY4" s="289"/>
      <c r="GLZ4" s="289"/>
      <c r="GMA4" s="289"/>
      <c r="GMB4" s="289" t="s">
        <v>207</v>
      </c>
      <c r="GMC4" s="289"/>
      <c r="GMD4" s="289"/>
      <c r="GME4" s="289"/>
      <c r="GMF4" s="289"/>
      <c r="GMG4" s="289"/>
      <c r="GMH4" s="289"/>
      <c r="GMI4" s="289"/>
      <c r="GMJ4" s="289" t="s">
        <v>207</v>
      </c>
      <c r="GMK4" s="289"/>
      <c r="GML4" s="289"/>
      <c r="GMM4" s="289"/>
      <c r="GMN4" s="289"/>
      <c r="GMO4" s="289"/>
      <c r="GMP4" s="289"/>
      <c r="GMQ4" s="289"/>
      <c r="GMR4" s="289" t="s">
        <v>207</v>
      </c>
      <c r="GMS4" s="289"/>
      <c r="GMT4" s="289"/>
      <c r="GMU4" s="289"/>
      <c r="GMV4" s="289"/>
      <c r="GMW4" s="289"/>
      <c r="GMX4" s="289"/>
      <c r="GMY4" s="289"/>
      <c r="GMZ4" s="289" t="s">
        <v>207</v>
      </c>
      <c r="GNA4" s="289"/>
      <c r="GNB4" s="289"/>
      <c r="GNC4" s="289"/>
      <c r="GND4" s="289"/>
      <c r="GNE4" s="289"/>
      <c r="GNF4" s="289"/>
      <c r="GNG4" s="289"/>
      <c r="GNH4" s="289" t="s">
        <v>207</v>
      </c>
      <c r="GNI4" s="289"/>
      <c r="GNJ4" s="289"/>
      <c r="GNK4" s="289"/>
      <c r="GNL4" s="289"/>
      <c r="GNM4" s="289"/>
      <c r="GNN4" s="289"/>
      <c r="GNO4" s="289"/>
      <c r="GNP4" s="289" t="s">
        <v>207</v>
      </c>
      <c r="GNQ4" s="289"/>
      <c r="GNR4" s="289"/>
      <c r="GNS4" s="289"/>
      <c r="GNT4" s="289"/>
      <c r="GNU4" s="289"/>
      <c r="GNV4" s="289"/>
      <c r="GNW4" s="289"/>
      <c r="GNX4" s="289" t="s">
        <v>207</v>
      </c>
      <c r="GNY4" s="289"/>
      <c r="GNZ4" s="289"/>
      <c r="GOA4" s="289"/>
      <c r="GOB4" s="289"/>
      <c r="GOC4" s="289"/>
      <c r="GOD4" s="289"/>
      <c r="GOE4" s="289"/>
      <c r="GOF4" s="289" t="s">
        <v>207</v>
      </c>
      <c r="GOG4" s="289"/>
      <c r="GOH4" s="289"/>
      <c r="GOI4" s="289"/>
      <c r="GOJ4" s="289"/>
      <c r="GOK4" s="289"/>
      <c r="GOL4" s="289"/>
      <c r="GOM4" s="289"/>
      <c r="GON4" s="289" t="s">
        <v>207</v>
      </c>
      <c r="GOO4" s="289"/>
      <c r="GOP4" s="289"/>
      <c r="GOQ4" s="289"/>
      <c r="GOR4" s="289"/>
      <c r="GOS4" s="289"/>
      <c r="GOT4" s="289"/>
      <c r="GOU4" s="289"/>
      <c r="GOV4" s="289" t="s">
        <v>207</v>
      </c>
      <c r="GOW4" s="289"/>
      <c r="GOX4" s="289"/>
      <c r="GOY4" s="289"/>
      <c r="GOZ4" s="289"/>
      <c r="GPA4" s="289"/>
      <c r="GPB4" s="289"/>
      <c r="GPC4" s="289"/>
      <c r="GPD4" s="289" t="s">
        <v>207</v>
      </c>
      <c r="GPE4" s="289"/>
      <c r="GPF4" s="289"/>
      <c r="GPG4" s="289"/>
      <c r="GPH4" s="289"/>
      <c r="GPI4" s="289"/>
      <c r="GPJ4" s="289"/>
      <c r="GPK4" s="289"/>
      <c r="GPL4" s="289" t="s">
        <v>207</v>
      </c>
      <c r="GPM4" s="289"/>
      <c r="GPN4" s="289"/>
      <c r="GPO4" s="289"/>
      <c r="GPP4" s="289"/>
      <c r="GPQ4" s="289"/>
      <c r="GPR4" s="289"/>
      <c r="GPS4" s="289"/>
      <c r="GPT4" s="289" t="s">
        <v>207</v>
      </c>
      <c r="GPU4" s="289"/>
      <c r="GPV4" s="289"/>
      <c r="GPW4" s="289"/>
      <c r="GPX4" s="289"/>
      <c r="GPY4" s="289"/>
      <c r="GPZ4" s="289"/>
      <c r="GQA4" s="289"/>
      <c r="GQB4" s="289" t="s">
        <v>207</v>
      </c>
      <c r="GQC4" s="289"/>
      <c r="GQD4" s="289"/>
      <c r="GQE4" s="289"/>
      <c r="GQF4" s="289"/>
      <c r="GQG4" s="289"/>
      <c r="GQH4" s="289"/>
      <c r="GQI4" s="289"/>
      <c r="GQJ4" s="289" t="s">
        <v>207</v>
      </c>
      <c r="GQK4" s="289"/>
      <c r="GQL4" s="289"/>
      <c r="GQM4" s="289"/>
      <c r="GQN4" s="289"/>
      <c r="GQO4" s="289"/>
      <c r="GQP4" s="289"/>
      <c r="GQQ4" s="289"/>
      <c r="GQR4" s="289" t="s">
        <v>207</v>
      </c>
      <c r="GQS4" s="289"/>
      <c r="GQT4" s="289"/>
      <c r="GQU4" s="289"/>
      <c r="GQV4" s="289"/>
      <c r="GQW4" s="289"/>
      <c r="GQX4" s="289"/>
      <c r="GQY4" s="289"/>
      <c r="GQZ4" s="289" t="s">
        <v>207</v>
      </c>
      <c r="GRA4" s="289"/>
      <c r="GRB4" s="289"/>
      <c r="GRC4" s="289"/>
      <c r="GRD4" s="289"/>
      <c r="GRE4" s="289"/>
      <c r="GRF4" s="289"/>
      <c r="GRG4" s="289"/>
      <c r="GRH4" s="289" t="s">
        <v>207</v>
      </c>
      <c r="GRI4" s="289"/>
      <c r="GRJ4" s="289"/>
      <c r="GRK4" s="289"/>
      <c r="GRL4" s="289"/>
      <c r="GRM4" s="289"/>
      <c r="GRN4" s="289"/>
      <c r="GRO4" s="289"/>
      <c r="GRP4" s="289" t="s">
        <v>207</v>
      </c>
      <c r="GRQ4" s="289"/>
      <c r="GRR4" s="289"/>
      <c r="GRS4" s="289"/>
      <c r="GRT4" s="289"/>
      <c r="GRU4" s="289"/>
      <c r="GRV4" s="289"/>
      <c r="GRW4" s="289"/>
      <c r="GRX4" s="289" t="s">
        <v>207</v>
      </c>
      <c r="GRY4" s="289"/>
      <c r="GRZ4" s="289"/>
      <c r="GSA4" s="289"/>
      <c r="GSB4" s="289"/>
      <c r="GSC4" s="289"/>
      <c r="GSD4" s="289"/>
      <c r="GSE4" s="289"/>
      <c r="GSF4" s="289" t="s">
        <v>207</v>
      </c>
      <c r="GSG4" s="289"/>
      <c r="GSH4" s="289"/>
      <c r="GSI4" s="289"/>
      <c r="GSJ4" s="289"/>
      <c r="GSK4" s="289"/>
      <c r="GSL4" s="289"/>
      <c r="GSM4" s="289"/>
      <c r="GSN4" s="289" t="s">
        <v>207</v>
      </c>
      <c r="GSO4" s="289"/>
      <c r="GSP4" s="289"/>
      <c r="GSQ4" s="289"/>
      <c r="GSR4" s="289"/>
      <c r="GSS4" s="289"/>
      <c r="GST4" s="289"/>
      <c r="GSU4" s="289"/>
      <c r="GSV4" s="289" t="s">
        <v>207</v>
      </c>
      <c r="GSW4" s="289"/>
      <c r="GSX4" s="289"/>
      <c r="GSY4" s="289"/>
      <c r="GSZ4" s="289"/>
      <c r="GTA4" s="289"/>
      <c r="GTB4" s="289"/>
      <c r="GTC4" s="289"/>
      <c r="GTD4" s="289" t="s">
        <v>207</v>
      </c>
      <c r="GTE4" s="289"/>
      <c r="GTF4" s="289"/>
      <c r="GTG4" s="289"/>
      <c r="GTH4" s="289"/>
      <c r="GTI4" s="289"/>
      <c r="GTJ4" s="289"/>
      <c r="GTK4" s="289"/>
      <c r="GTL4" s="289" t="s">
        <v>207</v>
      </c>
      <c r="GTM4" s="289"/>
      <c r="GTN4" s="289"/>
      <c r="GTO4" s="289"/>
      <c r="GTP4" s="289"/>
      <c r="GTQ4" s="289"/>
      <c r="GTR4" s="289"/>
      <c r="GTS4" s="289"/>
      <c r="GTT4" s="289" t="s">
        <v>207</v>
      </c>
      <c r="GTU4" s="289"/>
      <c r="GTV4" s="289"/>
      <c r="GTW4" s="289"/>
      <c r="GTX4" s="289"/>
      <c r="GTY4" s="289"/>
      <c r="GTZ4" s="289"/>
      <c r="GUA4" s="289"/>
      <c r="GUB4" s="289" t="s">
        <v>207</v>
      </c>
      <c r="GUC4" s="289"/>
      <c r="GUD4" s="289"/>
      <c r="GUE4" s="289"/>
      <c r="GUF4" s="289"/>
      <c r="GUG4" s="289"/>
      <c r="GUH4" s="289"/>
      <c r="GUI4" s="289"/>
      <c r="GUJ4" s="289" t="s">
        <v>207</v>
      </c>
      <c r="GUK4" s="289"/>
      <c r="GUL4" s="289"/>
      <c r="GUM4" s="289"/>
      <c r="GUN4" s="289"/>
      <c r="GUO4" s="289"/>
      <c r="GUP4" s="289"/>
      <c r="GUQ4" s="289"/>
      <c r="GUR4" s="289" t="s">
        <v>207</v>
      </c>
      <c r="GUS4" s="289"/>
      <c r="GUT4" s="289"/>
      <c r="GUU4" s="289"/>
      <c r="GUV4" s="289"/>
      <c r="GUW4" s="289"/>
      <c r="GUX4" s="289"/>
      <c r="GUY4" s="289"/>
      <c r="GUZ4" s="289" t="s">
        <v>207</v>
      </c>
      <c r="GVA4" s="289"/>
      <c r="GVB4" s="289"/>
      <c r="GVC4" s="289"/>
      <c r="GVD4" s="289"/>
      <c r="GVE4" s="289"/>
      <c r="GVF4" s="289"/>
      <c r="GVG4" s="289"/>
      <c r="GVH4" s="289" t="s">
        <v>207</v>
      </c>
      <c r="GVI4" s="289"/>
      <c r="GVJ4" s="289"/>
      <c r="GVK4" s="289"/>
      <c r="GVL4" s="289"/>
      <c r="GVM4" s="289"/>
      <c r="GVN4" s="289"/>
      <c r="GVO4" s="289"/>
      <c r="GVP4" s="289" t="s">
        <v>207</v>
      </c>
      <c r="GVQ4" s="289"/>
      <c r="GVR4" s="289"/>
      <c r="GVS4" s="289"/>
      <c r="GVT4" s="289"/>
      <c r="GVU4" s="289"/>
      <c r="GVV4" s="289"/>
      <c r="GVW4" s="289"/>
      <c r="GVX4" s="289" t="s">
        <v>207</v>
      </c>
      <c r="GVY4" s="289"/>
      <c r="GVZ4" s="289"/>
      <c r="GWA4" s="289"/>
      <c r="GWB4" s="289"/>
      <c r="GWC4" s="289"/>
      <c r="GWD4" s="289"/>
      <c r="GWE4" s="289"/>
      <c r="GWF4" s="289" t="s">
        <v>207</v>
      </c>
      <c r="GWG4" s="289"/>
      <c r="GWH4" s="289"/>
      <c r="GWI4" s="289"/>
      <c r="GWJ4" s="289"/>
      <c r="GWK4" s="289"/>
      <c r="GWL4" s="289"/>
      <c r="GWM4" s="289"/>
      <c r="GWN4" s="289" t="s">
        <v>207</v>
      </c>
      <c r="GWO4" s="289"/>
      <c r="GWP4" s="289"/>
      <c r="GWQ4" s="289"/>
      <c r="GWR4" s="289"/>
      <c r="GWS4" s="289"/>
      <c r="GWT4" s="289"/>
      <c r="GWU4" s="289"/>
      <c r="GWV4" s="289" t="s">
        <v>207</v>
      </c>
      <c r="GWW4" s="289"/>
      <c r="GWX4" s="289"/>
      <c r="GWY4" s="289"/>
      <c r="GWZ4" s="289"/>
      <c r="GXA4" s="289"/>
      <c r="GXB4" s="289"/>
      <c r="GXC4" s="289"/>
      <c r="GXD4" s="289" t="s">
        <v>207</v>
      </c>
      <c r="GXE4" s="289"/>
      <c r="GXF4" s="289"/>
      <c r="GXG4" s="289"/>
      <c r="GXH4" s="289"/>
      <c r="GXI4" s="289"/>
      <c r="GXJ4" s="289"/>
      <c r="GXK4" s="289"/>
      <c r="GXL4" s="289" t="s">
        <v>207</v>
      </c>
      <c r="GXM4" s="289"/>
      <c r="GXN4" s="289"/>
      <c r="GXO4" s="289"/>
      <c r="GXP4" s="289"/>
      <c r="GXQ4" s="289"/>
      <c r="GXR4" s="289"/>
      <c r="GXS4" s="289"/>
      <c r="GXT4" s="289" t="s">
        <v>207</v>
      </c>
      <c r="GXU4" s="289"/>
      <c r="GXV4" s="289"/>
      <c r="GXW4" s="289"/>
      <c r="GXX4" s="289"/>
      <c r="GXY4" s="289"/>
      <c r="GXZ4" s="289"/>
      <c r="GYA4" s="289"/>
      <c r="GYB4" s="289" t="s">
        <v>207</v>
      </c>
      <c r="GYC4" s="289"/>
      <c r="GYD4" s="289"/>
      <c r="GYE4" s="289"/>
      <c r="GYF4" s="289"/>
      <c r="GYG4" s="289"/>
      <c r="GYH4" s="289"/>
      <c r="GYI4" s="289"/>
      <c r="GYJ4" s="289" t="s">
        <v>207</v>
      </c>
      <c r="GYK4" s="289"/>
      <c r="GYL4" s="289"/>
      <c r="GYM4" s="289"/>
      <c r="GYN4" s="289"/>
      <c r="GYO4" s="289"/>
      <c r="GYP4" s="289"/>
      <c r="GYQ4" s="289"/>
      <c r="GYR4" s="289" t="s">
        <v>207</v>
      </c>
      <c r="GYS4" s="289"/>
      <c r="GYT4" s="289"/>
      <c r="GYU4" s="289"/>
      <c r="GYV4" s="289"/>
      <c r="GYW4" s="289"/>
      <c r="GYX4" s="289"/>
      <c r="GYY4" s="289"/>
      <c r="GYZ4" s="289" t="s">
        <v>207</v>
      </c>
      <c r="GZA4" s="289"/>
      <c r="GZB4" s="289"/>
      <c r="GZC4" s="289"/>
      <c r="GZD4" s="289"/>
      <c r="GZE4" s="289"/>
      <c r="GZF4" s="289"/>
      <c r="GZG4" s="289"/>
      <c r="GZH4" s="289" t="s">
        <v>207</v>
      </c>
      <c r="GZI4" s="289"/>
      <c r="GZJ4" s="289"/>
      <c r="GZK4" s="289"/>
      <c r="GZL4" s="289"/>
      <c r="GZM4" s="289"/>
      <c r="GZN4" s="289"/>
      <c r="GZO4" s="289"/>
      <c r="GZP4" s="289" t="s">
        <v>207</v>
      </c>
      <c r="GZQ4" s="289"/>
      <c r="GZR4" s="289"/>
      <c r="GZS4" s="289"/>
      <c r="GZT4" s="289"/>
      <c r="GZU4" s="289"/>
      <c r="GZV4" s="289"/>
      <c r="GZW4" s="289"/>
      <c r="GZX4" s="289" t="s">
        <v>207</v>
      </c>
      <c r="GZY4" s="289"/>
      <c r="GZZ4" s="289"/>
      <c r="HAA4" s="289"/>
      <c r="HAB4" s="289"/>
      <c r="HAC4" s="289"/>
      <c r="HAD4" s="289"/>
      <c r="HAE4" s="289"/>
      <c r="HAF4" s="289" t="s">
        <v>207</v>
      </c>
      <c r="HAG4" s="289"/>
      <c r="HAH4" s="289"/>
      <c r="HAI4" s="289"/>
      <c r="HAJ4" s="289"/>
      <c r="HAK4" s="289"/>
      <c r="HAL4" s="289"/>
      <c r="HAM4" s="289"/>
      <c r="HAN4" s="289" t="s">
        <v>207</v>
      </c>
      <c r="HAO4" s="289"/>
      <c r="HAP4" s="289"/>
      <c r="HAQ4" s="289"/>
      <c r="HAR4" s="289"/>
      <c r="HAS4" s="289"/>
      <c r="HAT4" s="289"/>
      <c r="HAU4" s="289"/>
      <c r="HAV4" s="289" t="s">
        <v>207</v>
      </c>
      <c r="HAW4" s="289"/>
      <c r="HAX4" s="289"/>
      <c r="HAY4" s="289"/>
      <c r="HAZ4" s="289"/>
      <c r="HBA4" s="289"/>
      <c r="HBB4" s="289"/>
      <c r="HBC4" s="289"/>
      <c r="HBD4" s="289" t="s">
        <v>207</v>
      </c>
      <c r="HBE4" s="289"/>
      <c r="HBF4" s="289"/>
      <c r="HBG4" s="289"/>
      <c r="HBH4" s="289"/>
      <c r="HBI4" s="289"/>
      <c r="HBJ4" s="289"/>
      <c r="HBK4" s="289"/>
      <c r="HBL4" s="289" t="s">
        <v>207</v>
      </c>
      <c r="HBM4" s="289"/>
      <c r="HBN4" s="289"/>
      <c r="HBO4" s="289"/>
      <c r="HBP4" s="289"/>
      <c r="HBQ4" s="289"/>
      <c r="HBR4" s="289"/>
      <c r="HBS4" s="289"/>
      <c r="HBT4" s="289" t="s">
        <v>207</v>
      </c>
      <c r="HBU4" s="289"/>
      <c r="HBV4" s="289"/>
      <c r="HBW4" s="289"/>
      <c r="HBX4" s="289"/>
      <c r="HBY4" s="289"/>
      <c r="HBZ4" s="289"/>
      <c r="HCA4" s="289"/>
      <c r="HCB4" s="289" t="s">
        <v>207</v>
      </c>
      <c r="HCC4" s="289"/>
      <c r="HCD4" s="289"/>
      <c r="HCE4" s="289"/>
      <c r="HCF4" s="289"/>
      <c r="HCG4" s="289"/>
      <c r="HCH4" s="289"/>
      <c r="HCI4" s="289"/>
      <c r="HCJ4" s="289" t="s">
        <v>207</v>
      </c>
      <c r="HCK4" s="289"/>
      <c r="HCL4" s="289"/>
      <c r="HCM4" s="289"/>
      <c r="HCN4" s="289"/>
      <c r="HCO4" s="289"/>
      <c r="HCP4" s="289"/>
      <c r="HCQ4" s="289"/>
      <c r="HCR4" s="289" t="s">
        <v>207</v>
      </c>
      <c r="HCS4" s="289"/>
      <c r="HCT4" s="289"/>
      <c r="HCU4" s="289"/>
      <c r="HCV4" s="289"/>
      <c r="HCW4" s="289"/>
      <c r="HCX4" s="289"/>
      <c r="HCY4" s="289"/>
      <c r="HCZ4" s="289" t="s">
        <v>207</v>
      </c>
      <c r="HDA4" s="289"/>
      <c r="HDB4" s="289"/>
      <c r="HDC4" s="289"/>
      <c r="HDD4" s="289"/>
      <c r="HDE4" s="289"/>
      <c r="HDF4" s="289"/>
      <c r="HDG4" s="289"/>
      <c r="HDH4" s="289" t="s">
        <v>207</v>
      </c>
      <c r="HDI4" s="289"/>
      <c r="HDJ4" s="289"/>
      <c r="HDK4" s="289"/>
      <c r="HDL4" s="289"/>
      <c r="HDM4" s="289"/>
      <c r="HDN4" s="289"/>
      <c r="HDO4" s="289"/>
      <c r="HDP4" s="289" t="s">
        <v>207</v>
      </c>
      <c r="HDQ4" s="289"/>
      <c r="HDR4" s="289"/>
      <c r="HDS4" s="289"/>
      <c r="HDT4" s="289"/>
      <c r="HDU4" s="289"/>
      <c r="HDV4" s="289"/>
      <c r="HDW4" s="289"/>
      <c r="HDX4" s="289" t="s">
        <v>207</v>
      </c>
      <c r="HDY4" s="289"/>
      <c r="HDZ4" s="289"/>
      <c r="HEA4" s="289"/>
      <c r="HEB4" s="289"/>
      <c r="HEC4" s="289"/>
      <c r="HED4" s="289"/>
      <c r="HEE4" s="289"/>
      <c r="HEF4" s="289" t="s">
        <v>207</v>
      </c>
      <c r="HEG4" s="289"/>
      <c r="HEH4" s="289"/>
      <c r="HEI4" s="289"/>
      <c r="HEJ4" s="289"/>
      <c r="HEK4" s="289"/>
      <c r="HEL4" s="289"/>
      <c r="HEM4" s="289"/>
      <c r="HEN4" s="289" t="s">
        <v>207</v>
      </c>
      <c r="HEO4" s="289"/>
      <c r="HEP4" s="289"/>
      <c r="HEQ4" s="289"/>
      <c r="HER4" s="289"/>
      <c r="HES4" s="289"/>
      <c r="HET4" s="289"/>
      <c r="HEU4" s="289"/>
      <c r="HEV4" s="289" t="s">
        <v>207</v>
      </c>
      <c r="HEW4" s="289"/>
      <c r="HEX4" s="289"/>
      <c r="HEY4" s="289"/>
      <c r="HEZ4" s="289"/>
      <c r="HFA4" s="289"/>
      <c r="HFB4" s="289"/>
      <c r="HFC4" s="289"/>
      <c r="HFD4" s="289" t="s">
        <v>207</v>
      </c>
      <c r="HFE4" s="289"/>
      <c r="HFF4" s="289"/>
      <c r="HFG4" s="289"/>
      <c r="HFH4" s="289"/>
      <c r="HFI4" s="289"/>
      <c r="HFJ4" s="289"/>
      <c r="HFK4" s="289"/>
      <c r="HFL4" s="289" t="s">
        <v>207</v>
      </c>
      <c r="HFM4" s="289"/>
      <c r="HFN4" s="289"/>
      <c r="HFO4" s="289"/>
      <c r="HFP4" s="289"/>
      <c r="HFQ4" s="289"/>
      <c r="HFR4" s="289"/>
      <c r="HFS4" s="289"/>
      <c r="HFT4" s="289" t="s">
        <v>207</v>
      </c>
      <c r="HFU4" s="289"/>
      <c r="HFV4" s="289"/>
      <c r="HFW4" s="289"/>
      <c r="HFX4" s="289"/>
      <c r="HFY4" s="289"/>
      <c r="HFZ4" s="289"/>
      <c r="HGA4" s="289"/>
      <c r="HGB4" s="289" t="s">
        <v>207</v>
      </c>
      <c r="HGC4" s="289"/>
      <c r="HGD4" s="289"/>
      <c r="HGE4" s="289"/>
      <c r="HGF4" s="289"/>
      <c r="HGG4" s="289"/>
      <c r="HGH4" s="289"/>
      <c r="HGI4" s="289"/>
      <c r="HGJ4" s="289" t="s">
        <v>207</v>
      </c>
      <c r="HGK4" s="289"/>
      <c r="HGL4" s="289"/>
      <c r="HGM4" s="289"/>
      <c r="HGN4" s="289"/>
      <c r="HGO4" s="289"/>
      <c r="HGP4" s="289"/>
      <c r="HGQ4" s="289"/>
      <c r="HGR4" s="289" t="s">
        <v>207</v>
      </c>
      <c r="HGS4" s="289"/>
      <c r="HGT4" s="289"/>
      <c r="HGU4" s="289"/>
      <c r="HGV4" s="289"/>
      <c r="HGW4" s="289"/>
      <c r="HGX4" s="289"/>
      <c r="HGY4" s="289"/>
      <c r="HGZ4" s="289" t="s">
        <v>207</v>
      </c>
      <c r="HHA4" s="289"/>
      <c r="HHB4" s="289"/>
      <c r="HHC4" s="289"/>
      <c r="HHD4" s="289"/>
      <c r="HHE4" s="289"/>
      <c r="HHF4" s="289"/>
      <c r="HHG4" s="289"/>
      <c r="HHH4" s="289" t="s">
        <v>207</v>
      </c>
      <c r="HHI4" s="289"/>
      <c r="HHJ4" s="289"/>
      <c r="HHK4" s="289"/>
      <c r="HHL4" s="289"/>
      <c r="HHM4" s="289"/>
      <c r="HHN4" s="289"/>
      <c r="HHO4" s="289"/>
      <c r="HHP4" s="289" t="s">
        <v>207</v>
      </c>
      <c r="HHQ4" s="289"/>
      <c r="HHR4" s="289"/>
      <c r="HHS4" s="289"/>
      <c r="HHT4" s="289"/>
      <c r="HHU4" s="289"/>
      <c r="HHV4" s="289"/>
      <c r="HHW4" s="289"/>
      <c r="HHX4" s="289" t="s">
        <v>207</v>
      </c>
      <c r="HHY4" s="289"/>
      <c r="HHZ4" s="289"/>
      <c r="HIA4" s="289"/>
      <c r="HIB4" s="289"/>
      <c r="HIC4" s="289"/>
      <c r="HID4" s="289"/>
      <c r="HIE4" s="289"/>
      <c r="HIF4" s="289" t="s">
        <v>207</v>
      </c>
      <c r="HIG4" s="289"/>
      <c r="HIH4" s="289"/>
      <c r="HII4" s="289"/>
      <c r="HIJ4" s="289"/>
      <c r="HIK4" s="289"/>
      <c r="HIL4" s="289"/>
      <c r="HIM4" s="289"/>
      <c r="HIN4" s="289" t="s">
        <v>207</v>
      </c>
      <c r="HIO4" s="289"/>
      <c r="HIP4" s="289"/>
      <c r="HIQ4" s="289"/>
      <c r="HIR4" s="289"/>
      <c r="HIS4" s="289"/>
      <c r="HIT4" s="289"/>
      <c r="HIU4" s="289"/>
      <c r="HIV4" s="289" t="s">
        <v>207</v>
      </c>
      <c r="HIW4" s="289"/>
      <c r="HIX4" s="289"/>
      <c r="HIY4" s="289"/>
      <c r="HIZ4" s="289"/>
      <c r="HJA4" s="289"/>
      <c r="HJB4" s="289"/>
      <c r="HJC4" s="289"/>
      <c r="HJD4" s="289" t="s">
        <v>207</v>
      </c>
      <c r="HJE4" s="289"/>
      <c r="HJF4" s="289"/>
      <c r="HJG4" s="289"/>
      <c r="HJH4" s="289"/>
      <c r="HJI4" s="289"/>
      <c r="HJJ4" s="289"/>
      <c r="HJK4" s="289"/>
      <c r="HJL4" s="289" t="s">
        <v>207</v>
      </c>
      <c r="HJM4" s="289"/>
      <c r="HJN4" s="289"/>
      <c r="HJO4" s="289"/>
      <c r="HJP4" s="289"/>
      <c r="HJQ4" s="289"/>
      <c r="HJR4" s="289"/>
      <c r="HJS4" s="289"/>
      <c r="HJT4" s="289" t="s">
        <v>207</v>
      </c>
      <c r="HJU4" s="289"/>
      <c r="HJV4" s="289"/>
      <c r="HJW4" s="289"/>
      <c r="HJX4" s="289"/>
      <c r="HJY4" s="289"/>
      <c r="HJZ4" s="289"/>
      <c r="HKA4" s="289"/>
      <c r="HKB4" s="289" t="s">
        <v>207</v>
      </c>
      <c r="HKC4" s="289"/>
      <c r="HKD4" s="289"/>
      <c r="HKE4" s="289"/>
      <c r="HKF4" s="289"/>
      <c r="HKG4" s="289"/>
      <c r="HKH4" s="289"/>
      <c r="HKI4" s="289"/>
      <c r="HKJ4" s="289" t="s">
        <v>207</v>
      </c>
      <c r="HKK4" s="289"/>
      <c r="HKL4" s="289"/>
      <c r="HKM4" s="289"/>
      <c r="HKN4" s="289"/>
      <c r="HKO4" s="289"/>
      <c r="HKP4" s="289"/>
      <c r="HKQ4" s="289"/>
      <c r="HKR4" s="289" t="s">
        <v>207</v>
      </c>
      <c r="HKS4" s="289"/>
      <c r="HKT4" s="289"/>
      <c r="HKU4" s="289"/>
      <c r="HKV4" s="289"/>
      <c r="HKW4" s="289"/>
      <c r="HKX4" s="289"/>
      <c r="HKY4" s="289"/>
      <c r="HKZ4" s="289" t="s">
        <v>207</v>
      </c>
      <c r="HLA4" s="289"/>
      <c r="HLB4" s="289"/>
      <c r="HLC4" s="289"/>
      <c r="HLD4" s="289"/>
      <c r="HLE4" s="289"/>
      <c r="HLF4" s="289"/>
      <c r="HLG4" s="289"/>
      <c r="HLH4" s="289" t="s">
        <v>207</v>
      </c>
      <c r="HLI4" s="289"/>
      <c r="HLJ4" s="289"/>
      <c r="HLK4" s="289"/>
      <c r="HLL4" s="289"/>
      <c r="HLM4" s="289"/>
      <c r="HLN4" s="289"/>
      <c r="HLO4" s="289"/>
      <c r="HLP4" s="289" t="s">
        <v>207</v>
      </c>
      <c r="HLQ4" s="289"/>
      <c r="HLR4" s="289"/>
      <c r="HLS4" s="289"/>
      <c r="HLT4" s="289"/>
      <c r="HLU4" s="289"/>
      <c r="HLV4" s="289"/>
      <c r="HLW4" s="289"/>
      <c r="HLX4" s="289" t="s">
        <v>207</v>
      </c>
      <c r="HLY4" s="289"/>
      <c r="HLZ4" s="289"/>
      <c r="HMA4" s="289"/>
      <c r="HMB4" s="289"/>
      <c r="HMC4" s="289"/>
      <c r="HMD4" s="289"/>
      <c r="HME4" s="289"/>
      <c r="HMF4" s="289" t="s">
        <v>207</v>
      </c>
      <c r="HMG4" s="289"/>
      <c r="HMH4" s="289"/>
      <c r="HMI4" s="289"/>
      <c r="HMJ4" s="289"/>
      <c r="HMK4" s="289"/>
      <c r="HML4" s="289"/>
      <c r="HMM4" s="289"/>
      <c r="HMN4" s="289" t="s">
        <v>207</v>
      </c>
      <c r="HMO4" s="289"/>
      <c r="HMP4" s="289"/>
      <c r="HMQ4" s="289"/>
      <c r="HMR4" s="289"/>
      <c r="HMS4" s="289"/>
      <c r="HMT4" s="289"/>
      <c r="HMU4" s="289"/>
      <c r="HMV4" s="289" t="s">
        <v>207</v>
      </c>
      <c r="HMW4" s="289"/>
      <c r="HMX4" s="289"/>
      <c r="HMY4" s="289"/>
      <c r="HMZ4" s="289"/>
      <c r="HNA4" s="289"/>
      <c r="HNB4" s="289"/>
      <c r="HNC4" s="289"/>
      <c r="HND4" s="289" t="s">
        <v>207</v>
      </c>
      <c r="HNE4" s="289"/>
      <c r="HNF4" s="289"/>
      <c r="HNG4" s="289"/>
      <c r="HNH4" s="289"/>
      <c r="HNI4" s="289"/>
      <c r="HNJ4" s="289"/>
      <c r="HNK4" s="289"/>
      <c r="HNL4" s="289" t="s">
        <v>207</v>
      </c>
      <c r="HNM4" s="289"/>
      <c r="HNN4" s="289"/>
      <c r="HNO4" s="289"/>
      <c r="HNP4" s="289"/>
      <c r="HNQ4" s="289"/>
      <c r="HNR4" s="289"/>
      <c r="HNS4" s="289"/>
      <c r="HNT4" s="289" t="s">
        <v>207</v>
      </c>
      <c r="HNU4" s="289"/>
      <c r="HNV4" s="289"/>
      <c r="HNW4" s="289"/>
      <c r="HNX4" s="289"/>
      <c r="HNY4" s="289"/>
      <c r="HNZ4" s="289"/>
      <c r="HOA4" s="289"/>
      <c r="HOB4" s="289" t="s">
        <v>207</v>
      </c>
      <c r="HOC4" s="289"/>
      <c r="HOD4" s="289"/>
      <c r="HOE4" s="289"/>
      <c r="HOF4" s="289"/>
      <c r="HOG4" s="289"/>
      <c r="HOH4" s="289"/>
      <c r="HOI4" s="289"/>
      <c r="HOJ4" s="289" t="s">
        <v>207</v>
      </c>
      <c r="HOK4" s="289"/>
      <c r="HOL4" s="289"/>
      <c r="HOM4" s="289"/>
      <c r="HON4" s="289"/>
      <c r="HOO4" s="289"/>
      <c r="HOP4" s="289"/>
      <c r="HOQ4" s="289"/>
      <c r="HOR4" s="289" t="s">
        <v>207</v>
      </c>
      <c r="HOS4" s="289"/>
      <c r="HOT4" s="289"/>
      <c r="HOU4" s="289"/>
      <c r="HOV4" s="289"/>
      <c r="HOW4" s="289"/>
      <c r="HOX4" s="289"/>
      <c r="HOY4" s="289"/>
      <c r="HOZ4" s="289" t="s">
        <v>207</v>
      </c>
      <c r="HPA4" s="289"/>
      <c r="HPB4" s="289"/>
      <c r="HPC4" s="289"/>
      <c r="HPD4" s="289"/>
      <c r="HPE4" s="289"/>
      <c r="HPF4" s="289"/>
      <c r="HPG4" s="289"/>
      <c r="HPH4" s="289" t="s">
        <v>207</v>
      </c>
      <c r="HPI4" s="289"/>
      <c r="HPJ4" s="289"/>
      <c r="HPK4" s="289"/>
      <c r="HPL4" s="289"/>
      <c r="HPM4" s="289"/>
      <c r="HPN4" s="289"/>
      <c r="HPO4" s="289"/>
      <c r="HPP4" s="289" t="s">
        <v>207</v>
      </c>
      <c r="HPQ4" s="289"/>
      <c r="HPR4" s="289"/>
      <c r="HPS4" s="289"/>
      <c r="HPT4" s="289"/>
      <c r="HPU4" s="289"/>
      <c r="HPV4" s="289"/>
      <c r="HPW4" s="289"/>
      <c r="HPX4" s="289" t="s">
        <v>207</v>
      </c>
      <c r="HPY4" s="289"/>
      <c r="HPZ4" s="289"/>
      <c r="HQA4" s="289"/>
      <c r="HQB4" s="289"/>
      <c r="HQC4" s="289"/>
      <c r="HQD4" s="289"/>
      <c r="HQE4" s="289"/>
      <c r="HQF4" s="289" t="s">
        <v>207</v>
      </c>
      <c r="HQG4" s="289"/>
      <c r="HQH4" s="289"/>
      <c r="HQI4" s="289"/>
      <c r="HQJ4" s="289"/>
      <c r="HQK4" s="289"/>
      <c r="HQL4" s="289"/>
      <c r="HQM4" s="289"/>
      <c r="HQN4" s="289" t="s">
        <v>207</v>
      </c>
      <c r="HQO4" s="289"/>
      <c r="HQP4" s="289"/>
      <c r="HQQ4" s="289"/>
      <c r="HQR4" s="289"/>
      <c r="HQS4" s="289"/>
      <c r="HQT4" s="289"/>
      <c r="HQU4" s="289"/>
      <c r="HQV4" s="289" t="s">
        <v>207</v>
      </c>
      <c r="HQW4" s="289"/>
      <c r="HQX4" s="289"/>
      <c r="HQY4" s="289"/>
      <c r="HQZ4" s="289"/>
      <c r="HRA4" s="289"/>
      <c r="HRB4" s="289"/>
      <c r="HRC4" s="289"/>
      <c r="HRD4" s="289" t="s">
        <v>207</v>
      </c>
      <c r="HRE4" s="289"/>
      <c r="HRF4" s="289"/>
      <c r="HRG4" s="289"/>
      <c r="HRH4" s="289"/>
      <c r="HRI4" s="289"/>
      <c r="HRJ4" s="289"/>
      <c r="HRK4" s="289"/>
      <c r="HRL4" s="289" t="s">
        <v>207</v>
      </c>
      <c r="HRM4" s="289"/>
      <c r="HRN4" s="289"/>
      <c r="HRO4" s="289"/>
      <c r="HRP4" s="289"/>
      <c r="HRQ4" s="289"/>
      <c r="HRR4" s="289"/>
      <c r="HRS4" s="289"/>
      <c r="HRT4" s="289" t="s">
        <v>207</v>
      </c>
      <c r="HRU4" s="289"/>
      <c r="HRV4" s="289"/>
      <c r="HRW4" s="289"/>
      <c r="HRX4" s="289"/>
      <c r="HRY4" s="289"/>
      <c r="HRZ4" s="289"/>
      <c r="HSA4" s="289"/>
      <c r="HSB4" s="289" t="s">
        <v>207</v>
      </c>
      <c r="HSC4" s="289"/>
      <c r="HSD4" s="289"/>
      <c r="HSE4" s="289"/>
      <c r="HSF4" s="289"/>
      <c r="HSG4" s="289"/>
      <c r="HSH4" s="289"/>
      <c r="HSI4" s="289"/>
      <c r="HSJ4" s="289" t="s">
        <v>207</v>
      </c>
      <c r="HSK4" s="289"/>
      <c r="HSL4" s="289"/>
      <c r="HSM4" s="289"/>
      <c r="HSN4" s="289"/>
      <c r="HSO4" s="289"/>
      <c r="HSP4" s="289"/>
      <c r="HSQ4" s="289"/>
      <c r="HSR4" s="289" t="s">
        <v>207</v>
      </c>
      <c r="HSS4" s="289"/>
      <c r="HST4" s="289"/>
      <c r="HSU4" s="289"/>
      <c r="HSV4" s="289"/>
      <c r="HSW4" s="289"/>
      <c r="HSX4" s="289"/>
      <c r="HSY4" s="289"/>
      <c r="HSZ4" s="289" t="s">
        <v>207</v>
      </c>
      <c r="HTA4" s="289"/>
      <c r="HTB4" s="289"/>
      <c r="HTC4" s="289"/>
      <c r="HTD4" s="289"/>
      <c r="HTE4" s="289"/>
      <c r="HTF4" s="289"/>
      <c r="HTG4" s="289"/>
      <c r="HTH4" s="289" t="s">
        <v>207</v>
      </c>
      <c r="HTI4" s="289"/>
      <c r="HTJ4" s="289"/>
      <c r="HTK4" s="289"/>
      <c r="HTL4" s="289"/>
      <c r="HTM4" s="289"/>
      <c r="HTN4" s="289"/>
      <c r="HTO4" s="289"/>
      <c r="HTP4" s="289" t="s">
        <v>207</v>
      </c>
      <c r="HTQ4" s="289"/>
      <c r="HTR4" s="289"/>
      <c r="HTS4" s="289"/>
      <c r="HTT4" s="289"/>
      <c r="HTU4" s="289"/>
      <c r="HTV4" s="289"/>
      <c r="HTW4" s="289"/>
      <c r="HTX4" s="289" t="s">
        <v>207</v>
      </c>
      <c r="HTY4" s="289"/>
      <c r="HTZ4" s="289"/>
      <c r="HUA4" s="289"/>
      <c r="HUB4" s="289"/>
      <c r="HUC4" s="289"/>
      <c r="HUD4" s="289"/>
      <c r="HUE4" s="289"/>
      <c r="HUF4" s="289" t="s">
        <v>207</v>
      </c>
      <c r="HUG4" s="289"/>
      <c r="HUH4" s="289"/>
      <c r="HUI4" s="289"/>
      <c r="HUJ4" s="289"/>
      <c r="HUK4" s="289"/>
      <c r="HUL4" s="289"/>
      <c r="HUM4" s="289"/>
      <c r="HUN4" s="289" t="s">
        <v>207</v>
      </c>
      <c r="HUO4" s="289"/>
      <c r="HUP4" s="289"/>
      <c r="HUQ4" s="289"/>
      <c r="HUR4" s="289"/>
      <c r="HUS4" s="289"/>
      <c r="HUT4" s="289"/>
      <c r="HUU4" s="289"/>
      <c r="HUV4" s="289" t="s">
        <v>207</v>
      </c>
      <c r="HUW4" s="289"/>
      <c r="HUX4" s="289"/>
      <c r="HUY4" s="289"/>
      <c r="HUZ4" s="289"/>
      <c r="HVA4" s="289"/>
      <c r="HVB4" s="289"/>
      <c r="HVC4" s="289"/>
      <c r="HVD4" s="289" t="s">
        <v>207</v>
      </c>
      <c r="HVE4" s="289"/>
      <c r="HVF4" s="289"/>
      <c r="HVG4" s="289"/>
      <c r="HVH4" s="289"/>
      <c r="HVI4" s="289"/>
      <c r="HVJ4" s="289"/>
      <c r="HVK4" s="289"/>
      <c r="HVL4" s="289" t="s">
        <v>207</v>
      </c>
      <c r="HVM4" s="289"/>
      <c r="HVN4" s="289"/>
      <c r="HVO4" s="289"/>
      <c r="HVP4" s="289"/>
      <c r="HVQ4" s="289"/>
      <c r="HVR4" s="289"/>
      <c r="HVS4" s="289"/>
      <c r="HVT4" s="289" t="s">
        <v>207</v>
      </c>
      <c r="HVU4" s="289"/>
      <c r="HVV4" s="289"/>
      <c r="HVW4" s="289"/>
      <c r="HVX4" s="289"/>
      <c r="HVY4" s="289"/>
      <c r="HVZ4" s="289"/>
      <c r="HWA4" s="289"/>
      <c r="HWB4" s="289" t="s">
        <v>207</v>
      </c>
      <c r="HWC4" s="289"/>
      <c r="HWD4" s="289"/>
      <c r="HWE4" s="289"/>
      <c r="HWF4" s="289"/>
      <c r="HWG4" s="289"/>
      <c r="HWH4" s="289"/>
      <c r="HWI4" s="289"/>
      <c r="HWJ4" s="289" t="s">
        <v>207</v>
      </c>
      <c r="HWK4" s="289"/>
      <c r="HWL4" s="289"/>
      <c r="HWM4" s="289"/>
      <c r="HWN4" s="289"/>
      <c r="HWO4" s="289"/>
      <c r="HWP4" s="289"/>
      <c r="HWQ4" s="289"/>
      <c r="HWR4" s="289" t="s">
        <v>207</v>
      </c>
      <c r="HWS4" s="289"/>
      <c r="HWT4" s="289"/>
      <c r="HWU4" s="289"/>
      <c r="HWV4" s="289"/>
      <c r="HWW4" s="289"/>
      <c r="HWX4" s="289"/>
      <c r="HWY4" s="289"/>
      <c r="HWZ4" s="289" t="s">
        <v>207</v>
      </c>
      <c r="HXA4" s="289"/>
      <c r="HXB4" s="289"/>
      <c r="HXC4" s="289"/>
      <c r="HXD4" s="289"/>
      <c r="HXE4" s="289"/>
      <c r="HXF4" s="289"/>
      <c r="HXG4" s="289"/>
      <c r="HXH4" s="289" t="s">
        <v>207</v>
      </c>
      <c r="HXI4" s="289"/>
      <c r="HXJ4" s="289"/>
      <c r="HXK4" s="289"/>
      <c r="HXL4" s="289"/>
      <c r="HXM4" s="289"/>
      <c r="HXN4" s="289"/>
      <c r="HXO4" s="289"/>
      <c r="HXP4" s="289" t="s">
        <v>207</v>
      </c>
      <c r="HXQ4" s="289"/>
      <c r="HXR4" s="289"/>
      <c r="HXS4" s="289"/>
      <c r="HXT4" s="289"/>
      <c r="HXU4" s="289"/>
      <c r="HXV4" s="289"/>
      <c r="HXW4" s="289"/>
      <c r="HXX4" s="289" t="s">
        <v>207</v>
      </c>
      <c r="HXY4" s="289"/>
      <c r="HXZ4" s="289"/>
      <c r="HYA4" s="289"/>
      <c r="HYB4" s="289"/>
      <c r="HYC4" s="289"/>
      <c r="HYD4" s="289"/>
      <c r="HYE4" s="289"/>
      <c r="HYF4" s="289" t="s">
        <v>207</v>
      </c>
      <c r="HYG4" s="289"/>
      <c r="HYH4" s="289"/>
      <c r="HYI4" s="289"/>
      <c r="HYJ4" s="289"/>
      <c r="HYK4" s="289"/>
      <c r="HYL4" s="289"/>
      <c r="HYM4" s="289"/>
      <c r="HYN4" s="289" t="s">
        <v>207</v>
      </c>
      <c r="HYO4" s="289"/>
      <c r="HYP4" s="289"/>
      <c r="HYQ4" s="289"/>
      <c r="HYR4" s="289"/>
      <c r="HYS4" s="289"/>
      <c r="HYT4" s="289"/>
      <c r="HYU4" s="289"/>
      <c r="HYV4" s="289" t="s">
        <v>207</v>
      </c>
      <c r="HYW4" s="289"/>
      <c r="HYX4" s="289"/>
      <c r="HYY4" s="289"/>
      <c r="HYZ4" s="289"/>
      <c r="HZA4" s="289"/>
      <c r="HZB4" s="289"/>
      <c r="HZC4" s="289"/>
      <c r="HZD4" s="289" t="s">
        <v>207</v>
      </c>
      <c r="HZE4" s="289"/>
      <c r="HZF4" s="289"/>
      <c r="HZG4" s="289"/>
      <c r="HZH4" s="289"/>
      <c r="HZI4" s="289"/>
      <c r="HZJ4" s="289"/>
      <c r="HZK4" s="289"/>
      <c r="HZL4" s="289" t="s">
        <v>207</v>
      </c>
      <c r="HZM4" s="289"/>
      <c r="HZN4" s="289"/>
      <c r="HZO4" s="289"/>
      <c r="HZP4" s="289"/>
      <c r="HZQ4" s="289"/>
      <c r="HZR4" s="289"/>
      <c r="HZS4" s="289"/>
      <c r="HZT4" s="289" t="s">
        <v>207</v>
      </c>
      <c r="HZU4" s="289"/>
      <c r="HZV4" s="289"/>
      <c r="HZW4" s="289"/>
      <c r="HZX4" s="289"/>
      <c r="HZY4" s="289"/>
      <c r="HZZ4" s="289"/>
      <c r="IAA4" s="289"/>
      <c r="IAB4" s="289" t="s">
        <v>207</v>
      </c>
      <c r="IAC4" s="289"/>
      <c r="IAD4" s="289"/>
      <c r="IAE4" s="289"/>
      <c r="IAF4" s="289"/>
      <c r="IAG4" s="289"/>
      <c r="IAH4" s="289"/>
      <c r="IAI4" s="289"/>
      <c r="IAJ4" s="289" t="s">
        <v>207</v>
      </c>
      <c r="IAK4" s="289"/>
      <c r="IAL4" s="289"/>
      <c r="IAM4" s="289"/>
      <c r="IAN4" s="289"/>
      <c r="IAO4" s="289"/>
      <c r="IAP4" s="289"/>
      <c r="IAQ4" s="289"/>
      <c r="IAR4" s="289" t="s">
        <v>207</v>
      </c>
      <c r="IAS4" s="289"/>
      <c r="IAT4" s="289"/>
      <c r="IAU4" s="289"/>
      <c r="IAV4" s="289"/>
      <c r="IAW4" s="289"/>
      <c r="IAX4" s="289"/>
      <c r="IAY4" s="289"/>
      <c r="IAZ4" s="289" t="s">
        <v>207</v>
      </c>
      <c r="IBA4" s="289"/>
      <c r="IBB4" s="289"/>
      <c r="IBC4" s="289"/>
      <c r="IBD4" s="289"/>
      <c r="IBE4" s="289"/>
      <c r="IBF4" s="289"/>
      <c r="IBG4" s="289"/>
      <c r="IBH4" s="289" t="s">
        <v>207</v>
      </c>
      <c r="IBI4" s="289"/>
      <c r="IBJ4" s="289"/>
      <c r="IBK4" s="289"/>
      <c r="IBL4" s="289"/>
      <c r="IBM4" s="289"/>
      <c r="IBN4" s="289"/>
      <c r="IBO4" s="289"/>
      <c r="IBP4" s="289" t="s">
        <v>207</v>
      </c>
      <c r="IBQ4" s="289"/>
      <c r="IBR4" s="289"/>
      <c r="IBS4" s="289"/>
      <c r="IBT4" s="289"/>
      <c r="IBU4" s="289"/>
      <c r="IBV4" s="289"/>
      <c r="IBW4" s="289"/>
      <c r="IBX4" s="289" t="s">
        <v>207</v>
      </c>
      <c r="IBY4" s="289"/>
      <c r="IBZ4" s="289"/>
      <c r="ICA4" s="289"/>
      <c r="ICB4" s="289"/>
      <c r="ICC4" s="289"/>
      <c r="ICD4" s="289"/>
      <c r="ICE4" s="289"/>
      <c r="ICF4" s="289" t="s">
        <v>207</v>
      </c>
      <c r="ICG4" s="289"/>
      <c r="ICH4" s="289"/>
      <c r="ICI4" s="289"/>
      <c r="ICJ4" s="289"/>
      <c r="ICK4" s="289"/>
      <c r="ICL4" s="289"/>
      <c r="ICM4" s="289"/>
      <c r="ICN4" s="289" t="s">
        <v>207</v>
      </c>
      <c r="ICO4" s="289"/>
      <c r="ICP4" s="289"/>
      <c r="ICQ4" s="289"/>
      <c r="ICR4" s="289"/>
      <c r="ICS4" s="289"/>
      <c r="ICT4" s="289"/>
      <c r="ICU4" s="289"/>
      <c r="ICV4" s="289" t="s">
        <v>207</v>
      </c>
      <c r="ICW4" s="289"/>
      <c r="ICX4" s="289"/>
      <c r="ICY4" s="289"/>
      <c r="ICZ4" s="289"/>
      <c r="IDA4" s="289"/>
      <c r="IDB4" s="289"/>
      <c r="IDC4" s="289"/>
      <c r="IDD4" s="289" t="s">
        <v>207</v>
      </c>
      <c r="IDE4" s="289"/>
      <c r="IDF4" s="289"/>
      <c r="IDG4" s="289"/>
      <c r="IDH4" s="289"/>
      <c r="IDI4" s="289"/>
      <c r="IDJ4" s="289"/>
      <c r="IDK4" s="289"/>
      <c r="IDL4" s="289" t="s">
        <v>207</v>
      </c>
      <c r="IDM4" s="289"/>
      <c r="IDN4" s="289"/>
      <c r="IDO4" s="289"/>
      <c r="IDP4" s="289"/>
      <c r="IDQ4" s="289"/>
      <c r="IDR4" s="289"/>
      <c r="IDS4" s="289"/>
      <c r="IDT4" s="289" t="s">
        <v>207</v>
      </c>
      <c r="IDU4" s="289"/>
      <c r="IDV4" s="289"/>
      <c r="IDW4" s="289"/>
      <c r="IDX4" s="289"/>
      <c r="IDY4" s="289"/>
      <c r="IDZ4" s="289"/>
      <c r="IEA4" s="289"/>
      <c r="IEB4" s="289" t="s">
        <v>207</v>
      </c>
      <c r="IEC4" s="289"/>
      <c r="IED4" s="289"/>
      <c r="IEE4" s="289"/>
      <c r="IEF4" s="289"/>
      <c r="IEG4" s="289"/>
      <c r="IEH4" s="289"/>
      <c r="IEI4" s="289"/>
      <c r="IEJ4" s="289" t="s">
        <v>207</v>
      </c>
      <c r="IEK4" s="289"/>
      <c r="IEL4" s="289"/>
      <c r="IEM4" s="289"/>
      <c r="IEN4" s="289"/>
      <c r="IEO4" s="289"/>
      <c r="IEP4" s="289"/>
      <c r="IEQ4" s="289"/>
      <c r="IER4" s="289" t="s">
        <v>207</v>
      </c>
      <c r="IES4" s="289"/>
      <c r="IET4" s="289"/>
      <c r="IEU4" s="289"/>
      <c r="IEV4" s="289"/>
      <c r="IEW4" s="289"/>
      <c r="IEX4" s="289"/>
      <c r="IEY4" s="289"/>
      <c r="IEZ4" s="289" t="s">
        <v>207</v>
      </c>
      <c r="IFA4" s="289"/>
      <c r="IFB4" s="289"/>
      <c r="IFC4" s="289"/>
      <c r="IFD4" s="289"/>
      <c r="IFE4" s="289"/>
      <c r="IFF4" s="289"/>
      <c r="IFG4" s="289"/>
      <c r="IFH4" s="289" t="s">
        <v>207</v>
      </c>
      <c r="IFI4" s="289"/>
      <c r="IFJ4" s="289"/>
      <c r="IFK4" s="289"/>
      <c r="IFL4" s="289"/>
      <c r="IFM4" s="289"/>
      <c r="IFN4" s="289"/>
      <c r="IFO4" s="289"/>
      <c r="IFP4" s="289" t="s">
        <v>207</v>
      </c>
      <c r="IFQ4" s="289"/>
      <c r="IFR4" s="289"/>
      <c r="IFS4" s="289"/>
      <c r="IFT4" s="289"/>
      <c r="IFU4" s="289"/>
      <c r="IFV4" s="289"/>
      <c r="IFW4" s="289"/>
      <c r="IFX4" s="289" t="s">
        <v>207</v>
      </c>
      <c r="IFY4" s="289"/>
      <c r="IFZ4" s="289"/>
      <c r="IGA4" s="289"/>
      <c r="IGB4" s="289"/>
      <c r="IGC4" s="289"/>
      <c r="IGD4" s="289"/>
      <c r="IGE4" s="289"/>
      <c r="IGF4" s="289" t="s">
        <v>207</v>
      </c>
      <c r="IGG4" s="289"/>
      <c r="IGH4" s="289"/>
      <c r="IGI4" s="289"/>
      <c r="IGJ4" s="289"/>
      <c r="IGK4" s="289"/>
      <c r="IGL4" s="289"/>
      <c r="IGM4" s="289"/>
      <c r="IGN4" s="289" t="s">
        <v>207</v>
      </c>
      <c r="IGO4" s="289"/>
      <c r="IGP4" s="289"/>
      <c r="IGQ4" s="289"/>
      <c r="IGR4" s="289"/>
      <c r="IGS4" s="289"/>
      <c r="IGT4" s="289"/>
      <c r="IGU4" s="289"/>
      <c r="IGV4" s="289" t="s">
        <v>207</v>
      </c>
      <c r="IGW4" s="289"/>
      <c r="IGX4" s="289"/>
      <c r="IGY4" s="289"/>
      <c r="IGZ4" s="289"/>
      <c r="IHA4" s="289"/>
      <c r="IHB4" s="289"/>
      <c r="IHC4" s="289"/>
      <c r="IHD4" s="289" t="s">
        <v>207</v>
      </c>
      <c r="IHE4" s="289"/>
      <c r="IHF4" s="289"/>
      <c r="IHG4" s="289"/>
      <c r="IHH4" s="289"/>
      <c r="IHI4" s="289"/>
      <c r="IHJ4" s="289"/>
      <c r="IHK4" s="289"/>
      <c r="IHL4" s="289" t="s">
        <v>207</v>
      </c>
      <c r="IHM4" s="289"/>
      <c r="IHN4" s="289"/>
      <c r="IHO4" s="289"/>
      <c r="IHP4" s="289"/>
      <c r="IHQ4" s="289"/>
      <c r="IHR4" s="289"/>
      <c r="IHS4" s="289"/>
      <c r="IHT4" s="289" t="s">
        <v>207</v>
      </c>
      <c r="IHU4" s="289"/>
      <c r="IHV4" s="289"/>
      <c r="IHW4" s="289"/>
      <c r="IHX4" s="289"/>
      <c r="IHY4" s="289"/>
      <c r="IHZ4" s="289"/>
      <c r="IIA4" s="289"/>
      <c r="IIB4" s="289" t="s">
        <v>207</v>
      </c>
      <c r="IIC4" s="289"/>
      <c r="IID4" s="289"/>
      <c r="IIE4" s="289"/>
      <c r="IIF4" s="289"/>
      <c r="IIG4" s="289"/>
      <c r="IIH4" s="289"/>
      <c r="III4" s="289"/>
      <c r="IIJ4" s="289" t="s">
        <v>207</v>
      </c>
      <c r="IIK4" s="289"/>
      <c r="IIL4" s="289"/>
      <c r="IIM4" s="289"/>
      <c r="IIN4" s="289"/>
      <c r="IIO4" s="289"/>
      <c r="IIP4" s="289"/>
      <c r="IIQ4" s="289"/>
      <c r="IIR4" s="289" t="s">
        <v>207</v>
      </c>
      <c r="IIS4" s="289"/>
      <c r="IIT4" s="289"/>
      <c r="IIU4" s="289"/>
      <c r="IIV4" s="289"/>
      <c r="IIW4" s="289"/>
      <c r="IIX4" s="289"/>
      <c r="IIY4" s="289"/>
      <c r="IIZ4" s="289" t="s">
        <v>207</v>
      </c>
      <c r="IJA4" s="289"/>
      <c r="IJB4" s="289"/>
      <c r="IJC4" s="289"/>
      <c r="IJD4" s="289"/>
      <c r="IJE4" s="289"/>
      <c r="IJF4" s="289"/>
      <c r="IJG4" s="289"/>
      <c r="IJH4" s="289" t="s">
        <v>207</v>
      </c>
      <c r="IJI4" s="289"/>
      <c r="IJJ4" s="289"/>
      <c r="IJK4" s="289"/>
      <c r="IJL4" s="289"/>
      <c r="IJM4" s="289"/>
      <c r="IJN4" s="289"/>
      <c r="IJO4" s="289"/>
      <c r="IJP4" s="289" t="s">
        <v>207</v>
      </c>
      <c r="IJQ4" s="289"/>
      <c r="IJR4" s="289"/>
      <c r="IJS4" s="289"/>
      <c r="IJT4" s="289"/>
      <c r="IJU4" s="289"/>
      <c r="IJV4" s="289"/>
      <c r="IJW4" s="289"/>
      <c r="IJX4" s="289" t="s">
        <v>207</v>
      </c>
      <c r="IJY4" s="289"/>
      <c r="IJZ4" s="289"/>
      <c r="IKA4" s="289"/>
      <c r="IKB4" s="289"/>
      <c r="IKC4" s="289"/>
      <c r="IKD4" s="289"/>
      <c r="IKE4" s="289"/>
      <c r="IKF4" s="289" t="s">
        <v>207</v>
      </c>
      <c r="IKG4" s="289"/>
      <c r="IKH4" s="289"/>
      <c r="IKI4" s="289"/>
      <c r="IKJ4" s="289"/>
      <c r="IKK4" s="289"/>
      <c r="IKL4" s="289"/>
      <c r="IKM4" s="289"/>
      <c r="IKN4" s="289" t="s">
        <v>207</v>
      </c>
      <c r="IKO4" s="289"/>
      <c r="IKP4" s="289"/>
      <c r="IKQ4" s="289"/>
      <c r="IKR4" s="289"/>
      <c r="IKS4" s="289"/>
      <c r="IKT4" s="289"/>
      <c r="IKU4" s="289"/>
      <c r="IKV4" s="289" t="s">
        <v>207</v>
      </c>
      <c r="IKW4" s="289"/>
      <c r="IKX4" s="289"/>
      <c r="IKY4" s="289"/>
      <c r="IKZ4" s="289"/>
      <c r="ILA4" s="289"/>
      <c r="ILB4" s="289"/>
      <c r="ILC4" s="289"/>
      <c r="ILD4" s="289" t="s">
        <v>207</v>
      </c>
      <c r="ILE4" s="289"/>
      <c r="ILF4" s="289"/>
      <c r="ILG4" s="289"/>
      <c r="ILH4" s="289"/>
      <c r="ILI4" s="289"/>
      <c r="ILJ4" s="289"/>
      <c r="ILK4" s="289"/>
      <c r="ILL4" s="289" t="s">
        <v>207</v>
      </c>
      <c r="ILM4" s="289"/>
      <c r="ILN4" s="289"/>
      <c r="ILO4" s="289"/>
      <c r="ILP4" s="289"/>
      <c r="ILQ4" s="289"/>
      <c r="ILR4" s="289"/>
      <c r="ILS4" s="289"/>
      <c r="ILT4" s="289" t="s">
        <v>207</v>
      </c>
      <c r="ILU4" s="289"/>
      <c r="ILV4" s="289"/>
      <c r="ILW4" s="289"/>
      <c r="ILX4" s="289"/>
      <c r="ILY4" s="289"/>
      <c r="ILZ4" s="289"/>
      <c r="IMA4" s="289"/>
      <c r="IMB4" s="289" t="s">
        <v>207</v>
      </c>
      <c r="IMC4" s="289"/>
      <c r="IMD4" s="289"/>
      <c r="IME4" s="289"/>
      <c r="IMF4" s="289"/>
      <c r="IMG4" s="289"/>
      <c r="IMH4" s="289"/>
      <c r="IMI4" s="289"/>
      <c r="IMJ4" s="289" t="s">
        <v>207</v>
      </c>
      <c r="IMK4" s="289"/>
      <c r="IML4" s="289"/>
      <c r="IMM4" s="289"/>
      <c r="IMN4" s="289"/>
      <c r="IMO4" s="289"/>
      <c r="IMP4" s="289"/>
      <c r="IMQ4" s="289"/>
      <c r="IMR4" s="289" t="s">
        <v>207</v>
      </c>
      <c r="IMS4" s="289"/>
      <c r="IMT4" s="289"/>
      <c r="IMU4" s="289"/>
      <c r="IMV4" s="289"/>
      <c r="IMW4" s="289"/>
      <c r="IMX4" s="289"/>
      <c r="IMY4" s="289"/>
      <c r="IMZ4" s="289" t="s">
        <v>207</v>
      </c>
      <c r="INA4" s="289"/>
      <c r="INB4" s="289"/>
      <c r="INC4" s="289"/>
      <c r="IND4" s="289"/>
      <c r="INE4" s="289"/>
      <c r="INF4" s="289"/>
      <c r="ING4" s="289"/>
      <c r="INH4" s="289" t="s">
        <v>207</v>
      </c>
      <c r="INI4" s="289"/>
      <c r="INJ4" s="289"/>
      <c r="INK4" s="289"/>
      <c r="INL4" s="289"/>
      <c r="INM4" s="289"/>
      <c r="INN4" s="289"/>
      <c r="INO4" s="289"/>
      <c r="INP4" s="289" t="s">
        <v>207</v>
      </c>
      <c r="INQ4" s="289"/>
      <c r="INR4" s="289"/>
      <c r="INS4" s="289"/>
      <c r="INT4" s="289"/>
      <c r="INU4" s="289"/>
      <c r="INV4" s="289"/>
      <c r="INW4" s="289"/>
      <c r="INX4" s="289" t="s">
        <v>207</v>
      </c>
      <c r="INY4" s="289"/>
      <c r="INZ4" s="289"/>
      <c r="IOA4" s="289"/>
      <c r="IOB4" s="289"/>
      <c r="IOC4" s="289"/>
      <c r="IOD4" s="289"/>
      <c r="IOE4" s="289"/>
      <c r="IOF4" s="289" t="s">
        <v>207</v>
      </c>
      <c r="IOG4" s="289"/>
      <c r="IOH4" s="289"/>
      <c r="IOI4" s="289"/>
      <c r="IOJ4" s="289"/>
      <c r="IOK4" s="289"/>
      <c r="IOL4" s="289"/>
      <c r="IOM4" s="289"/>
      <c r="ION4" s="289" t="s">
        <v>207</v>
      </c>
      <c r="IOO4" s="289"/>
      <c r="IOP4" s="289"/>
      <c r="IOQ4" s="289"/>
      <c r="IOR4" s="289"/>
      <c r="IOS4" s="289"/>
      <c r="IOT4" s="289"/>
      <c r="IOU4" s="289"/>
      <c r="IOV4" s="289" t="s">
        <v>207</v>
      </c>
      <c r="IOW4" s="289"/>
      <c r="IOX4" s="289"/>
      <c r="IOY4" s="289"/>
      <c r="IOZ4" s="289"/>
      <c r="IPA4" s="289"/>
      <c r="IPB4" s="289"/>
      <c r="IPC4" s="289"/>
      <c r="IPD4" s="289" t="s">
        <v>207</v>
      </c>
      <c r="IPE4" s="289"/>
      <c r="IPF4" s="289"/>
      <c r="IPG4" s="289"/>
      <c r="IPH4" s="289"/>
      <c r="IPI4" s="289"/>
      <c r="IPJ4" s="289"/>
      <c r="IPK4" s="289"/>
      <c r="IPL4" s="289" t="s">
        <v>207</v>
      </c>
      <c r="IPM4" s="289"/>
      <c r="IPN4" s="289"/>
      <c r="IPO4" s="289"/>
      <c r="IPP4" s="289"/>
      <c r="IPQ4" s="289"/>
      <c r="IPR4" s="289"/>
      <c r="IPS4" s="289"/>
      <c r="IPT4" s="289" t="s">
        <v>207</v>
      </c>
      <c r="IPU4" s="289"/>
      <c r="IPV4" s="289"/>
      <c r="IPW4" s="289"/>
      <c r="IPX4" s="289"/>
      <c r="IPY4" s="289"/>
      <c r="IPZ4" s="289"/>
      <c r="IQA4" s="289"/>
      <c r="IQB4" s="289" t="s">
        <v>207</v>
      </c>
      <c r="IQC4" s="289"/>
      <c r="IQD4" s="289"/>
      <c r="IQE4" s="289"/>
      <c r="IQF4" s="289"/>
      <c r="IQG4" s="289"/>
      <c r="IQH4" s="289"/>
      <c r="IQI4" s="289"/>
      <c r="IQJ4" s="289" t="s">
        <v>207</v>
      </c>
      <c r="IQK4" s="289"/>
      <c r="IQL4" s="289"/>
      <c r="IQM4" s="289"/>
      <c r="IQN4" s="289"/>
      <c r="IQO4" s="289"/>
      <c r="IQP4" s="289"/>
      <c r="IQQ4" s="289"/>
      <c r="IQR4" s="289" t="s">
        <v>207</v>
      </c>
      <c r="IQS4" s="289"/>
      <c r="IQT4" s="289"/>
      <c r="IQU4" s="289"/>
      <c r="IQV4" s="289"/>
      <c r="IQW4" s="289"/>
      <c r="IQX4" s="289"/>
      <c r="IQY4" s="289"/>
      <c r="IQZ4" s="289" t="s">
        <v>207</v>
      </c>
      <c r="IRA4" s="289"/>
      <c r="IRB4" s="289"/>
      <c r="IRC4" s="289"/>
      <c r="IRD4" s="289"/>
      <c r="IRE4" s="289"/>
      <c r="IRF4" s="289"/>
      <c r="IRG4" s="289"/>
      <c r="IRH4" s="289" t="s">
        <v>207</v>
      </c>
      <c r="IRI4" s="289"/>
      <c r="IRJ4" s="289"/>
      <c r="IRK4" s="289"/>
      <c r="IRL4" s="289"/>
      <c r="IRM4" s="289"/>
      <c r="IRN4" s="289"/>
      <c r="IRO4" s="289"/>
      <c r="IRP4" s="289" t="s">
        <v>207</v>
      </c>
      <c r="IRQ4" s="289"/>
      <c r="IRR4" s="289"/>
      <c r="IRS4" s="289"/>
      <c r="IRT4" s="289"/>
      <c r="IRU4" s="289"/>
      <c r="IRV4" s="289"/>
      <c r="IRW4" s="289"/>
      <c r="IRX4" s="289" t="s">
        <v>207</v>
      </c>
      <c r="IRY4" s="289"/>
      <c r="IRZ4" s="289"/>
      <c r="ISA4" s="289"/>
      <c r="ISB4" s="289"/>
      <c r="ISC4" s="289"/>
      <c r="ISD4" s="289"/>
      <c r="ISE4" s="289"/>
      <c r="ISF4" s="289" t="s">
        <v>207</v>
      </c>
      <c r="ISG4" s="289"/>
      <c r="ISH4" s="289"/>
      <c r="ISI4" s="289"/>
      <c r="ISJ4" s="289"/>
      <c r="ISK4" s="289"/>
      <c r="ISL4" s="289"/>
      <c r="ISM4" s="289"/>
      <c r="ISN4" s="289" t="s">
        <v>207</v>
      </c>
      <c r="ISO4" s="289"/>
      <c r="ISP4" s="289"/>
      <c r="ISQ4" s="289"/>
      <c r="ISR4" s="289"/>
      <c r="ISS4" s="289"/>
      <c r="IST4" s="289"/>
      <c r="ISU4" s="289"/>
      <c r="ISV4" s="289" t="s">
        <v>207</v>
      </c>
      <c r="ISW4" s="289"/>
      <c r="ISX4" s="289"/>
      <c r="ISY4" s="289"/>
      <c r="ISZ4" s="289"/>
      <c r="ITA4" s="289"/>
      <c r="ITB4" s="289"/>
      <c r="ITC4" s="289"/>
      <c r="ITD4" s="289" t="s">
        <v>207</v>
      </c>
      <c r="ITE4" s="289"/>
      <c r="ITF4" s="289"/>
      <c r="ITG4" s="289"/>
      <c r="ITH4" s="289"/>
      <c r="ITI4" s="289"/>
      <c r="ITJ4" s="289"/>
      <c r="ITK4" s="289"/>
      <c r="ITL4" s="289" t="s">
        <v>207</v>
      </c>
      <c r="ITM4" s="289"/>
      <c r="ITN4" s="289"/>
      <c r="ITO4" s="289"/>
      <c r="ITP4" s="289"/>
      <c r="ITQ4" s="289"/>
      <c r="ITR4" s="289"/>
      <c r="ITS4" s="289"/>
      <c r="ITT4" s="289" t="s">
        <v>207</v>
      </c>
      <c r="ITU4" s="289"/>
      <c r="ITV4" s="289"/>
      <c r="ITW4" s="289"/>
      <c r="ITX4" s="289"/>
      <c r="ITY4" s="289"/>
      <c r="ITZ4" s="289"/>
      <c r="IUA4" s="289"/>
      <c r="IUB4" s="289" t="s">
        <v>207</v>
      </c>
      <c r="IUC4" s="289"/>
      <c r="IUD4" s="289"/>
      <c r="IUE4" s="289"/>
      <c r="IUF4" s="289"/>
      <c r="IUG4" s="289"/>
      <c r="IUH4" s="289"/>
      <c r="IUI4" s="289"/>
      <c r="IUJ4" s="289" t="s">
        <v>207</v>
      </c>
      <c r="IUK4" s="289"/>
      <c r="IUL4" s="289"/>
      <c r="IUM4" s="289"/>
      <c r="IUN4" s="289"/>
      <c r="IUO4" s="289"/>
      <c r="IUP4" s="289"/>
      <c r="IUQ4" s="289"/>
      <c r="IUR4" s="289" t="s">
        <v>207</v>
      </c>
      <c r="IUS4" s="289"/>
      <c r="IUT4" s="289"/>
      <c r="IUU4" s="289"/>
      <c r="IUV4" s="289"/>
      <c r="IUW4" s="289"/>
      <c r="IUX4" s="289"/>
      <c r="IUY4" s="289"/>
      <c r="IUZ4" s="289" t="s">
        <v>207</v>
      </c>
      <c r="IVA4" s="289"/>
      <c r="IVB4" s="289"/>
      <c r="IVC4" s="289"/>
      <c r="IVD4" s="289"/>
      <c r="IVE4" s="289"/>
      <c r="IVF4" s="289"/>
      <c r="IVG4" s="289"/>
      <c r="IVH4" s="289" t="s">
        <v>207</v>
      </c>
      <c r="IVI4" s="289"/>
      <c r="IVJ4" s="289"/>
      <c r="IVK4" s="289"/>
      <c r="IVL4" s="289"/>
      <c r="IVM4" s="289"/>
      <c r="IVN4" s="289"/>
      <c r="IVO4" s="289"/>
      <c r="IVP4" s="289" t="s">
        <v>207</v>
      </c>
      <c r="IVQ4" s="289"/>
      <c r="IVR4" s="289"/>
      <c r="IVS4" s="289"/>
      <c r="IVT4" s="289"/>
      <c r="IVU4" s="289"/>
      <c r="IVV4" s="289"/>
      <c r="IVW4" s="289"/>
      <c r="IVX4" s="289" t="s">
        <v>207</v>
      </c>
      <c r="IVY4" s="289"/>
      <c r="IVZ4" s="289"/>
      <c r="IWA4" s="289"/>
      <c r="IWB4" s="289"/>
      <c r="IWC4" s="289"/>
      <c r="IWD4" s="289"/>
      <c r="IWE4" s="289"/>
      <c r="IWF4" s="289" t="s">
        <v>207</v>
      </c>
      <c r="IWG4" s="289"/>
      <c r="IWH4" s="289"/>
      <c r="IWI4" s="289"/>
      <c r="IWJ4" s="289"/>
      <c r="IWK4" s="289"/>
      <c r="IWL4" s="289"/>
      <c r="IWM4" s="289"/>
      <c r="IWN4" s="289" t="s">
        <v>207</v>
      </c>
      <c r="IWO4" s="289"/>
      <c r="IWP4" s="289"/>
      <c r="IWQ4" s="289"/>
      <c r="IWR4" s="289"/>
      <c r="IWS4" s="289"/>
      <c r="IWT4" s="289"/>
      <c r="IWU4" s="289"/>
      <c r="IWV4" s="289" t="s">
        <v>207</v>
      </c>
      <c r="IWW4" s="289"/>
      <c r="IWX4" s="289"/>
      <c r="IWY4" s="289"/>
      <c r="IWZ4" s="289"/>
      <c r="IXA4" s="289"/>
      <c r="IXB4" s="289"/>
      <c r="IXC4" s="289"/>
      <c r="IXD4" s="289" t="s">
        <v>207</v>
      </c>
      <c r="IXE4" s="289"/>
      <c r="IXF4" s="289"/>
      <c r="IXG4" s="289"/>
      <c r="IXH4" s="289"/>
      <c r="IXI4" s="289"/>
      <c r="IXJ4" s="289"/>
      <c r="IXK4" s="289"/>
      <c r="IXL4" s="289" t="s">
        <v>207</v>
      </c>
      <c r="IXM4" s="289"/>
      <c r="IXN4" s="289"/>
      <c r="IXO4" s="289"/>
      <c r="IXP4" s="289"/>
      <c r="IXQ4" s="289"/>
      <c r="IXR4" s="289"/>
      <c r="IXS4" s="289"/>
      <c r="IXT4" s="289" t="s">
        <v>207</v>
      </c>
      <c r="IXU4" s="289"/>
      <c r="IXV4" s="289"/>
      <c r="IXW4" s="289"/>
      <c r="IXX4" s="289"/>
      <c r="IXY4" s="289"/>
      <c r="IXZ4" s="289"/>
      <c r="IYA4" s="289"/>
      <c r="IYB4" s="289" t="s">
        <v>207</v>
      </c>
      <c r="IYC4" s="289"/>
      <c r="IYD4" s="289"/>
      <c r="IYE4" s="289"/>
      <c r="IYF4" s="289"/>
      <c r="IYG4" s="289"/>
      <c r="IYH4" s="289"/>
      <c r="IYI4" s="289"/>
      <c r="IYJ4" s="289" t="s">
        <v>207</v>
      </c>
      <c r="IYK4" s="289"/>
      <c r="IYL4" s="289"/>
      <c r="IYM4" s="289"/>
      <c r="IYN4" s="289"/>
      <c r="IYO4" s="289"/>
      <c r="IYP4" s="289"/>
      <c r="IYQ4" s="289"/>
      <c r="IYR4" s="289" t="s">
        <v>207</v>
      </c>
      <c r="IYS4" s="289"/>
      <c r="IYT4" s="289"/>
      <c r="IYU4" s="289"/>
      <c r="IYV4" s="289"/>
      <c r="IYW4" s="289"/>
      <c r="IYX4" s="289"/>
      <c r="IYY4" s="289"/>
      <c r="IYZ4" s="289" t="s">
        <v>207</v>
      </c>
      <c r="IZA4" s="289"/>
      <c r="IZB4" s="289"/>
      <c r="IZC4" s="289"/>
      <c r="IZD4" s="289"/>
      <c r="IZE4" s="289"/>
      <c r="IZF4" s="289"/>
      <c r="IZG4" s="289"/>
      <c r="IZH4" s="289" t="s">
        <v>207</v>
      </c>
      <c r="IZI4" s="289"/>
      <c r="IZJ4" s="289"/>
      <c r="IZK4" s="289"/>
      <c r="IZL4" s="289"/>
      <c r="IZM4" s="289"/>
      <c r="IZN4" s="289"/>
      <c r="IZO4" s="289"/>
      <c r="IZP4" s="289" t="s">
        <v>207</v>
      </c>
      <c r="IZQ4" s="289"/>
      <c r="IZR4" s="289"/>
      <c r="IZS4" s="289"/>
      <c r="IZT4" s="289"/>
      <c r="IZU4" s="289"/>
      <c r="IZV4" s="289"/>
      <c r="IZW4" s="289"/>
      <c r="IZX4" s="289" t="s">
        <v>207</v>
      </c>
      <c r="IZY4" s="289"/>
      <c r="IZZ4" s="289"/>
      <c r="JAA4" s="289"/>
      <c r="JAB4" s="289"/>
      <c r="JAC4" s="289"/>
      <c r="JAD4" s="289"/>
      <c r="JAE4" s="289"/>
      <c r="JAF4" s="289" t="s">
        <v>207</v>
      </c>
      <c r="JAG4" s="289"/>
      <c r="JAH4" s="289"/>
      <c r="JAI4" s="289"/>
      <c r="JAJ4" s="289"/>
      <c r="JAK4" s="289"/>
      <c r="JAL4" s="289"/>
      <c r="JAM4" s="289"/>
      <c r="JAN4" s="289" t="s">
        <v>207</v>
      </c>
      <c r="JAO4" s="289"/>
      <c r="JAP4" s="289"/>
      <c r="JAQ4" s="289"/>
      <c r="JAR4" s="289"/>
      <c r="JAS4" s="289"/>
      <c r="JAT4" s="289"/>
      <c r="JAU4" s="289"/>
      <c r="JAV4" s="289" t="s">
        <v>207</v>
      </c>
      <c r="JAW4" s="289"/>
      <c r="JAX4" s="289"/>
      <c r="JAY4" s="289"/>
      <c r="JAZ4" s="289"/>
      <c r="JBA4" s="289"/>
      <c r="JBB4" s="289"/>
      <c r="JBC4" s="289"/>
      <c r="JBD4" s="289" t="s">
        <v>207</v>
      </c>
      <c r="JBE4" s="289"/>
      <c r="JBF4" s="289"/>
      <c r="JBG4" s="289"/>
      <c r="JBH4" s="289"/>
      <c r="JBI4" s="289"/>
      <c r="JBJ4" s="289"/>
      <c r="JBK4" s="289"/>
      <c r="JBL4" s="289" t="s">
        <v>207</v>
      </c>
      <c r="JBM4" s="289"/>
      <c r="JBN4" s="289"/>
      <c r="JBO4" s="289"/>
      <c r="JBP4" s="289"/>
      <c r="JBQ4" s="289"/>
      <c r="JBR4" s="289"/>
      <c r="JBS4" s="289"/>
      <c r="JBT4" s="289" t="s">
        <v>207</v>
      </c>
      <c r="JBU4" s="289"/>
      <c r="JBV4" s="289"/>
      <c r="JBW4" s="289"/>
      <c r="JBX4" s="289"/>
      <c r="JBY4" s="289"/>
      <c r="JBZ4" s="289"/>
      <c r="JCA4" s="289"/>
      <c r="JCB4" s="289" t="s">
        <v>207</v>
      </c>
      <c r="JCC4" s="289"/>
      <c r="JCD4" s="289"/>
      <c r="JCE4" s="289"/>
      <c r="JCF4" s="289"/>
      <c r="JCG4" s="289"/>
      <c r="JCH4" s="289"/>
      <c r="JCI4" s="289"/>
      <c r="JCJ4" s="289" t="s">
        <v>207</v>
      </c>
      <c r="JCK4" s="289"/>
      <c r="JCL4" s="289"/>
      <c r="JCM4" s="289"/>
      <c r="JCN4" s="289"/>
      <c r="JCO4" s="289"/>
      <c r="JCP4" s="289"/>
      <c r="JCQ4" s="289"/>
      <c r="JCR4" s="289" t="s">
        <v>207</v>
      </c>
      <c r="JCS4" s="289"/>
      <c r="JCT4" s="289"/>
      <c r="JCU4" s="289"/>
      <c r="JCV4" s="289"/>
      <c r="JCW4" s="289"/>
      <c r="JCX4" s="289"/>
      <c r="JCY4" s="289"/>
      <c r="JCZ4" s="289" t="s">
        <v>207</v>
      </c>
      <c r="JDA4" s="289"/>
      <c r="JDB4" s="289"/>
      <c r="JDC4" s="289"/>
      <c r="JDD4" s="289"/>
      <c r="JDE4" s="289"/>
      <c r="JDF4" s="289"/>
      <c r="JDG4" s="289"/>
      <c r="JDH4" s="289" t="s">
        <v>207</v>
      </c>
      <c r="JDI4" s="289"/>
      <c r="JDJ4" s="289"/>
      <c r="JDK4" s="289"/>
      <c r="JDL4" s="289"/>
      <c r="JDM4" s="289"/>
      <c r="JDN4" s="289"/>
      <c r="JDO4" s="289"/>
      <c r="JDP4" s="289" t="s">
        <v>207</v>
      </c>
      <c r="JDQ4" s="289"/>
      <c r="JDR4" s="289"/>
      <c r="JDS4" s="289"/>
      <c r="JDT4" s="289"/>
      <c r="JDU4" s="289"/>
      <c r="JDV4" s="289"/>
      <c r="JDW4" s="289"/>
      <c r="JDX4" s="289" t="s">
        <v>207</v>
      </c>
      <c r="JDY4" s="289"/>
      <c r="JDZ4" s="289"/>
      <c r="JEA4" s="289"/>
      <c r="JEB4" s="289"/>
      <c r="JEC4" s="289"/>
      <c r="JED4" s="289"/>
      <c r="JEE4" s="289"/>
      <c r="JEF4" s="289" t="s">
        <v>207</v>
      </c>
      <c r="JEG4" s="289"/>
      <c r="JEH4" s="289"/>
      <c r="JEI4" s="289"/>
      <c r="JEJ4" s="289"/>
      <c r="JEK4" s="289"/>
      <c r="JEL4" s="289"/>
      <c r="JEM4" s="289"/>
      <c r="JEN4" s="289" t="s">
        <v>207</v>
      </c>
      <c r="JEO4" s="289"/>
      <c r="JEP4" s="289"/>
      <c r="JEQ4" s="289"/>
      <c r="JER4" s="289"/>
      <c r="JES4" s="289"/>
      <c r="JET4" s="289"/>
      <c r="JEU4" s="289"/>
      <c r="JEV4" s="289" t="s">
        <v>207</v>
      </c>
      <c r="JEW4" s="289"/>
      <c r="JEX4" s="289"/>
      <c r="JEY4" s="289"/>
      <c r="JEZ4" s="289"/>
      <c r="JFA4" s="289"/>
      <c r="JFB4" s="289"/>
      <c r="JFC4" s="289"/>
      <c r="JFD4" s="289" t="s">
        <v>207</v>
      </c>
      <c r="JFE4" s="289"/>
      <c r="JFF4" s="289"/>
      <c r="JFG4" s="289"/>
      <c r="JFH4" s="289"/>
      <c r="JFI4" s="289"/>
      <c r="JFJ4" s="289"/>
      <c r="JFK4" s="289"/>
      <c r="JFL4" s="289" t="s">
        <v>207</v>
      </c>
      <c r="JFM4" s="289"/>
      <c r="JFN4" s="289"/>
      <c r="JFO4" s="289"/>
      <c r="JFP4" s="289"/>
      <c r="JFQ4" s="289"/>
      <c r="JFR4" s="289"/>
      <c r="JFS4" s="289"/>
      <c r="JFT4" s="289" t="s">
        <v>207</v>
      </c>
      <c r="JFU4" s="289"/>
      <c r="JFV4" s="289"/>
      <c r="JFW4" s="289"/>
      <c r="JFX4" s="289"/>
      <c r="JFY4" s="289"/>
      <c r="JFZ4" s="289"/>
      <c r="JGA4" s="289"/>
      <c r="JGB4" s="289" t="s">
        <v>207</v>
      </c>
      <c r="JGC4" s="289"/>
      <c r="JGD4" s="289"/>
      <c r="JGE4" s="289"/>
      <c r="JGF4" s="289"/>
      <c r="JGG4" s="289"/>
      <c r="JGH4" s="289"/>
      <c r="JGI4" s="289"/>
      <c r="JGJ4" s="289" t="s">
        <v>207</v>
      </c>
      <c r="JGK4" s="289"/>
      <c r="JGL4" s="289"/>
      <c r="JGM4" s="289"/>
      <c r="JGN4" s="289"/>
      <c r="JGO4" s="289"/>
      <c r="JGP4" s="289"/>
      <c r="JGQ4" s="289"/>
      <c r="JGR4" s="289" t="s">
        <v>207</v>
      </c>
      <c r="JGS4" s="289"/>
      <c r="JGT4" s="289"/>
      <c r="JGU4" s="289"/>
      <c r="JGV4" s="289"/>
      <c r="JGW4" s="289"/>
      <c r="JGX4" s="289"/>
      <c r="JGY4" s="289"/>
      <c r="JGZ4" s="289" t="s">
        <v>207</v>
      </c>
      <c r="JHA4" s="289"/>
      <c r="JHB4" s="289"/>
      <c r="JHC4" s="289"/>
      <c r="JHD4" s="289"/>
      <c r="JHE4" s="289"/>
      <c r="JHF4" s="289"/>
      <c r="JHG4" s="289"/>
      <c r="JHH4" s="289" t="s">
        <v>207</v>
      </c>
      <c r="JHI4" s="289"/>
      <c r="JHJ4" s="289"/>
      <c r="JHK4" s="289"/>
      <c r="JHL4" s="289"/>
      <c r="JHM4" s="289"/>
      <c r="JHN4" s="289"/>
      <c r="JHO4" s="289"/>
      <c r="JHP4" s="289" t="s">
        <v>207</v>
      </c>
      <c r="JHQ4" s="289"/>
      <c r="JHR4" s="289"/>
      <c r="JHS4" s="289"/>
      <c r="JHT4" s="289"/>
      <c r="JHU4" s="289"/>
      <c r="JHV4" s="289"/>
      <c r="JHW4" s="289"/>
      <c r="JHX4" s="289" t="s">
        <v>207</v>
      </c>
      <c r="JHY4" s="289"/>
      <c r="JHZ4" s="289"/>
      <c r="JIA4" s="289"/>
      <c r="JIB4" s="289"/>
      <c r="JIC4" s="289"/>
      <c r="JID4" s="289"/>
      <c r="JIE4" s="289"/>
      <c r="JIF4" s="289" t="s">
        <v>207</v>
      </c>
      <c r="JIG4" s="289"/>
      <c r="JIH4" s="289"/>
      <c r="JII4" s="289"/>
      <c r="JIJ4" s="289"/>
      <c r="JIK4" s="289"/>
      <c r="JIL4" s="289"/>
      <c r="JIM4" s="289"/>
      <c r="JIN4" s="289" t="s">
        <v>207</v>
      </c>
      <c r="JIO4" s="289"/>
      <c r="JIP4" s="289"/>
      <c r="JIQ4" s="289"/>
      <c r="JIR4" s="289"/>
      <c r="JIS4" s="289"/>
      <c r="JIT4" s="289"/>
      <c r="JIU4" s="289"/>
      <c r="JIV4" s="289" t="s">
        <v>207</v>
      </c>
      <c r="JIW4" s="289"/>
      <c r="JIX4" s="289"/>
      <c r="JIY4" s="289"/>
      <c r="JIZ4" s="289"/>
      <c r="JJA4" s="289"/>
      <c r="JJB4" s="289"/>
      <c r="JJC4" s="289"/>
      <c r="JJD4" s="289" t="s">
        <v>207</v>
      </c>
      <c r="JJE4" s="289"/>
      <c r="JJF4" s="289"/>
      <c r="JJG4" s="289"/>
      <c r="JJH4" s="289"/>
      <c r="JJI4" s="289"/>
      <c r="JJJ4" s="289"/>
      <c r="JJK4" s="289"/>
      <c r="JJL4" s="289" t="s">
        <v>207</v>
      </c>
      <c r="JJM4" s="289"/>
      <c r="JJN4" s="289"/>
      <c r="JJO4" s="289"/>
      <c r="JJP4" s="289"/>
      <c r="JJQ4" s="289"/>
      <c r="JJR4" s="289"/>
      <c r="JJS4" s="289"/>
      <c r="JJT4" s="289" t="s">
        <v>207</v>
      </c>
      <c r="JJU4" s="289"/>
      <c r="JJV4" s="289"/>
      <c r="JJW4" s="289"/>
      <c r="JJX4" s="289"/>
      <c r="JJY4" s="289"/>
      <c r="JJZ4" s="289"/>
      <c r="JKA4" s="289"/>
      <c r="JKB4" s="289" t="s">
        <v>207</v>
      </c>
      <c r="JKC4" s="289"/>
      <c r="JKD4" s="289"/>
      <c r="JKE4" s="289"/>
      <c r="JKF4" s="289"/>
      <c r="JKG4" s="289"/>
      <c r="JKH4" s="289"/>
      <c r="JKI4" s="289"/>
      <c r="JKJ4" s="289" t="s">
        <v>207</v>
      </c>
      <c r="JKK4" s="289"/>
      <c r="JKL4" s="289"/>
      <c r="JKM4" s="289"/>
      <c r="JKN4" s="289"/>
      <c r="JKO4" s="289"/>
      <c r="JKP4" s="289"/>
      <c r="JKQ4" s="289"/>
      <c r="JKR4" s="289" t="s">
        <v>207</v>
      </c>
      <c r="JKS4" s="289"/>
      <c r="JKT4" s="289"/>
      <c r="JKU4" s="289"/>
      <c r="JKV4" s="289"/>
      <c r="JKW4" s="289"/>
      <c r="JKX4" s="289"/>
      <c r="JKY4" s="289"/>
      <c r="JKZ4" s="289" t="s">
        <v>207</v>
      </c>
      <c r="JLA4" s="289"/>
      <c r="JLB4" s="289"/>
      <c r="JLC4" s="289"/>
      <c r="JLD4" s="289"/>
      <c r="JLE4" s="289"/>
      <c r="JLF4" s="289"/>
      <c r="JLG4" s="289"/>
      <c r="JLH4" s="289" t="s">
        <v>207</v>
      </c>
      <c r="JLI4" s="289"/>
      <c r="JLJ4" s="289"/>
      <c r="JLK4" s="289"/>
      <c r="JLL4" s="289"/>
      <c r="JLM4" s="289"/>
      <c r="JLN4" s="289"/>
      <c r="JLO4" s="289"/>
      <c r="JLP4" s="289" t="s">
        <v>207</v>
      </c>
      <c r="JLQ4" s="289"/>
      <c r="JLR4" s="289"/>
      <c r="JLS4" s="289"/>
      <c r="JLT4" s="289"/>
      <c r="JLU4" s="289"/>
      <c r="JLV4" s="289"/>
      <c r="JLW4" s="289"/>
      <c r="JLX4" s="289" t="s">
        <v>207</v>
      </c>
      <c r="JLY4" s="289"/>
      <c r="JLZ4" s="289"/>
      <c r="JMA4" s="289"/>
      <c r="JMB4" s="289"/>
      <c r="JMC4" s="289"/>
      <c r="JMD4" s="289"/>
      <c r="JME4" s="289"/>
      <c r="JMF4" s="289" t="s">
        <v>207</v>
      </c>
      <c r="JMG4" s="289"/>
      <c r="JMH4" s="289"/>
      <c r="JMI4" s="289"/>
      <c r="JMJ4" s="289"/>
      <c r="JMK4" s="289"/>
      <c r="JML4" s="289"/>
      <c r="JMM4" s="289"/>
      <c r="JMN4" s="289" t="s">
        <v>207</v>
      </c>
      <c r="JMO4" s="289"/>
      <c r="JMP4" s="289"/>
      <c r="JMQ4" s="289"/>
      <c r="JMR4" s="289"/>
      <c r="JMS4" s="289"/>
      <c r="JMT4" s="289"/>
      <c r="JMU4" s="289"/>
      <c r="JMV4" s="289" t="s">
        <v>207</v>
      </c>
      <c r="JMW4" s="289"/>
      <c r="JMX4" s="289"/>
      <c r="JMY4" s="289"/>
      <c r="JMZ4" s="289"/>
      <c r="JNA4" s="289"/>
      <c r="JNB4" s="289"/>
      <c r="JNC4" s="289"/>
      <c r="JND4" s="289" t="s">
        <v>207</v>
      </c>
      <c r="JNE4" s="289"/>
      <c r="JNF4" s="289"/>
      <c r="JNG4" s="289"/>
      <c r="JNH4" s="289"/>
      <c r="JNI4" s="289"/>
      <c r="JNJ4" s="289"/>
      <c r="JNK4" s="289"/>
      <c r="JNL4" s="289" t="s">
        <v>207</v>
      </c>
      <c r="JNM4" s="289"/>
      <c r="JNN4" s="289"/>
      <c r="JNO4" s="289"/>
      <c r="JNP4" s="289"/>
      <c r="JNQ4" s="289"/>
      <c r="JNR4" s="289"/>
      <c r="JNS4" s="289"/>
      <c r="JNT4" s="289" t="s">
        <v>207</v>
      </c>
      <c r="JNU4" s="289"/>
      <c r="JNV4" s="289"/>
      <c r="JNW4" s="289"/>
      <c r="JNX4" s="289"/>
      <c r="JNY4" s="289"/>
      <c r="JNZ4" s="289"/>
      <c r="JOA4" s="289"/>
      <c r="JOB4" s="289" t="s">
        <v>207</v>
      </c>
      <c r="JOC4" s="289"/>
      <c r="JOD4" s="289"/>
      <c r="JOE4" s="289"/>
      <c r="JOF4" s="289"/>
      <c r="JOG4" s="289"/>
      <c r="JOH4" s="289"/>
      <c r="JOI4" s="289"/>
      <c r="JOJ4" s="289" t="s">
        <v>207</v>
      </c>
      <c r="JOK4" s="289"/>
      <c r="JOL4" s="289"/>
      <c r="JOM4" s="289"/>
      <c r="JON4" s="289"/>
      <c r="JOO4" s="289"/>
      <c r="JOP4" s="289"/>
      <c r="JOQ4" s="289"/>
      <c r="JOR4" s="289" t="s">
        <v>207</v>
      </c>
      <c r="JOS4" s="289"/>
      <c r="JOT4" s="289"/>
      <c r="JOU4" s="289"/>
      <c r="JOV4" s="289"/>
      <c r="JOW4" s="289"/>
      <c r="JOX4" s="289"/>
      <c r="JOY4" s="289"/>
      <c r="JOZ4" s="289" t="s">
        <v>207</v>
      </c>
      <c r="JPA4" s="289"/>
      <c r="JPB4" s="289"/>
      <c r="JPC4" s="289"/>
      <c r="JPD4" s="289"/>
      <c r="JPE4" s="289"/>
      <c r="JPF4" s="289"/>
      <c r="JPG4" s="289"/>
      <c r="JPH4" s="289" t="s">
        <v>207</v>
      </c>
      <c r="JPI4" s="289"/>
      <c r="JPJ4" s="289"/>
      <c r="JPK4" s="289"/>
      <c r="JPL4" s="289"/>
      <c r="JPM4" s="289"/>
      <c r="JPN4" s="289"/>
      <c r="JPO4" s="289"/>
      <c r="JPP4" s="289" t="s">
        <v>207</v>
      </c>
      <c r="JPQ4" s="289"/>
      <c r="JPR4" s="289"/>
      <c r="JPS4" s="289"/>
      <c r="JPT4" s="289"/>
      <c r="JPU4" s="289"/>
      <c r="JPV4" s="289"/>
      <c r="JPW4" s="289"/>
      <c r="JPX4" s="289" t="s">
        <v>207</v>
      </c>
      <c r="JPY4" s="289"/>
      <c r="JPZ4" s="289"/>
      <c r="JQA4" s="289"/>
      <c r="JQB4" s="289"/>
      <c r="JQC4" s="289"/>
      <c r="JQD4" s="289"/>
      <c r="JQE4" s="289"/>
      <c r="JQF4" s="289" t="s">
        <v>207</v>
      </c>
      <c r="JQG4" s="289"/>
      <c r="JQH4" s="289"/>
      <c r="JQI4" s="289"/>
      <c r="JQJ4" s="289"/>
      <c r="JQK4" s="289"/>
      <c r="JQL4" s="289"/>
      <c r="JQM4" s="289"/>
      <c r="JQN4" s="289" t="s">
        <v>207</v>
      </c>
      <c r="JQO4" s="289"/>
      <c r="JQP4" s="289"/>
      <c r="JQQ4" s="289"/>
      <c r="JQR4" s="289"/>
      <c r="JQS4" s="289"/>
      <c r="JQT4" s="289"/>
      <c r="JQU4" s="289"/>
      <c r="JQV4" s="289" t="s">
        <v>207</v>
      </c>
      <c r="JQW4" s="289"/>
      <c r="JQX4" s="289"/>
      <c r="JQY4" s="289"/>
      <c r="JQZ4" s="289"/>
      <c r="JRA4" s="289"/>
      <c r="JRB4" s="289"/>
      <c r="JRC4" s="289"/>
      <c r="JRD4" s="289" t="s">
        <v>207</v>
      </c>
      <c r="JRE4" s="289"/>
      <c r="JRF4" s="289"/>
      <c r="JRG4" s="289"/>
      <c r="JRH4" s="289"/>
      <c r="JRI4" s="289"/>
      <c r="JRJ4" s="289"/>
      <c r="JRK4" s="289"/>
      <c r="JRL4" s="289" t="s">
        <v>207</v>
      </c>
      <c r="JRM4" s="289"/>
      <c r="JRN4" s="289"/>
      <c r="JRO4" s="289"/>
      <c r="JRP4" s="289"/>
      <c r="JRQ4" s="289"/>
      <c r="JRR4" s="289"/>
      <c r="JRS4" s="289"/>
      <c r="JRT4" s="289" t="s">
        <v>207</v>
      </c>
      <c r="JRU4" s="289"/>
      <c r="JRV4" s="289"/>
      <c r="JRW4" s="289"/>
      <c r="JRX4" s="289"/>
      <c r="JRY4" s="289"/>
      <c r="JRZ4" s="289"/>
      <c r="JSA4" s="289"/>
      <c r="JSB4" s="289" t="s">
        <v>207</v>
      </c>
      <c r="JSC4" s="289"/>
      <c r="JSD4" s="289"/>
      <c r="JSE4" s="289"/>
      <c r="JSF4" s="289"/>
      <c r="JSG4" s="289"/>
      <c r="JSH4" s="289"/>
      <c r="JSI4" s="289"/>
      <c r="JSJ4" s="289" t="s">
        <v>207</v>
      </c>
      <c r="JSK4" s="289"/>
      <c r="JSL4" s="289"/>
      <c r="JSM4" s="289"/>
      <c r="JSN4" s="289"/>
      <c r="JSO4" s="289"/>
      <c r="JSP4" s="289"/>
      <c r="JSQ4" s="289"/>
      <c r="JSR4" s="289" t="s">
        <v>207</v>
      </c>
      <c r="JSS4" s="289"/>
      <c r="JST4" s="289"/>
      <c r="JSU4" s="289"/>
      <c r="JSV4" s="289"/>
      <c r="JSW4" s="289"/>
      <c r="JSX4" s="289"/>
      <c r="JSY4" s="289"/>
      <c r="JSZ4" s="289" t="s">
        <v>207</v>
      </c>
      <c r="JTA4" s="289"/>
      <c r="JTB4" s="289"/>
      <c r="JTC4" s="289"/>
      <c r="JTD4" s="289"/>
      <c r="JTE4" s="289"/>
      <c r="JTF4" s="289"/>
      <c r="JTG4" s="289"/>
      <c r="JTH4" s="289" t="s">
        <v>207</v>
      </c>
      <c r="JTI4" s="289"/>
      <c r="JTJ4" s="289"/>
      <c r="JTK4" s="289"/>
      <c r="JTL4" s="289"/>
      <c r="JTM4" s="289"/>
      <c r="JTN4" s="289"/>
      <c r="JTO4" s="289"/>
      <c r="JTP4" s="289" t="s">
        <v>207</v>
      </c>
      <c r="JTQ4" s="289"/>
      <c r="JTR4" s="289"/>
      <c r="JTS4" s="289"/>
      <c r="JTT4" s="289"/>
      <c r="JTU4" s="289"/>
      <c r="JTV4" s="289"/>
      <c r="JTW4" s="289"/>
      <c r="JTX4" s="289" t="s">
        <v>207</v>
      </c>
      <c r="JTY4" s="289"/>
      <c r="JTZ4" s="289"/>
      <c r="JUA4" s="289"/>
      <c r="JUB4" s="289"/>
      <c r="JUC4" s="289"/>
      <c r="JUD4" s="289"/>
      <c r="JUE4" s="289"/>
      <c r="JUF4" s="289" t="s">
        <v>207</v>
      </c>
      <c r="JUG4" s="289"/>
      <c r="JUH4" s="289"/>
      <c r="JUI4" s="289"/>
      <c r="JUJ4" s="289"/>
      <c r="JUK4" s="289"/>
      <c r="JUL4" s="289"/>
      <c r="JUM4" s="289"/>
      <c r="JUN4" s="289" t="s">
        <v>207</v>
      </c>
      <c r="JUO4" s="289"/>
      <c r="JUP4" s="289"/>
      <c r="JUQ4" s="289"/>
      <c r="JUR4" s="289"/>
      <c r="JUS4" s="289"/>
      <c r="JUT4" s="289"/>
      <c r="JUU4" s="289"/>
      <c r="JUV4" s="289" t="s">
        <v>207</v>
      </c>
      <c r="JUW4" s="289"/>
      <c r="JUX4" s="289"/>
      <c r="JUY4" s="289"/>
      <c r="JUZ4" s="289"/>
      <c r="JVA4" s="289"/>
      <c r="JVB4" s="289"/>
      <c r="JVC4" s="289"/>
      <c r="JVD4" s="289" t="s">
        <v>207</v>
      </c>
      <c r="JVE4" s="289"/>
      <c r="JVF4" s="289"/>
      <c r="JVG4" s="289"/>
      <c r="JVH4" s="289"/>
      <c r="JVI4" s="289"/>
      <c r="JVJ4" s="289"/>
      <c r="JVK4" s="289"/>
      <c r="JVL4" s="289" t="s">
        <v>207</v>
      </c>
      <c r="JVM4" s="289"/>
      <c r="JVN4" s="289"/>
      <c r="JVO4" s="289"/>
      <c r="JVP4" s="289"/>
      <c r="JVQ4" s="289"/>
      <c r="JVR4" s="289"/>
      <c r="JVS4" s="289"/>
      <c r="JVT4" s="289" t="s">
        <v>207</v>
      </c>
      <c r="JVU4" s="289"/>
      <c r="JVV4" s="289"/>
      <c r="JVW4" s="289"/>
      <c r="JVX4" s="289"/>
      <c r="JVY4" s="289"/>
      <c r="JVZ4" s="289"/>
      <c r="JWA4" s="289"/>
      <c r="JWB4" s="289" t="s">
        <v>207</v>
      </c>
      <c r="JWC4" s="289"/>
      <c r="JWD4" s="289"/>
      <c r="JWE4" s="289"/>
      <c r="JWF4" s="289"/>
      <c r="JWG4" s="289"/>
      <c r="JWH4" s="289"/>
      <c r="JWI4" s="289"/>
      <c r="JWJ4" s="289" t="s">
        <v>207</v>
      </c>
      <c r="JWK4" s="289"/>
      <c r="JWL4" s="289"/>
      <c r="JWM4" s="289"/>
      <c r="JWN4" s="289"/>
      <c r="JWO4" s="289"/>
      <c r="JWP4" s="289"/>
      <c r="JWQ4" s="289"/>
      <c r="JWR4" s="289" t="s">
        <v>207</v>
      </c>
      <c r="JWS4" s="289"/>
      <c r="JWT4" s="289"/>
      <c r="JWU4" s="289"/>
      <c r="JWV4" s="289"/>
      <c r="JWW4" s="289"/>
      <c r="JWX4" s="289"/>
      <c r="JWY4" s="289"/>
      <c r="JWZ4" s="289" t="s">
        <v>207</v>
      </c>
      <c r="JXA4" s="289"/>
      <c r="JXB4" s="289"/>
      <c r="JXC4" s="289"/>
      <c r="JXD4" s="289"/>
      <c r="JXE4" s="289"/>
      <c r="JXF4" s="289"/>
      <c r="JXG4" s="289"/>
      <c r="JXH4" s="289" t="s">
        <v>207</v>
      </c>
      <c r="JXI4" s="289"/>
      <c r="JXJ4" s="289"/>
      <c r="JXK4" s="289"/>
      <c r="JXL4" s="289"/>
      <c r="JXM4" s="289"/>
      <c r="JXN4" s="289"/>
      <c r="JXO4" s="289"/>
      <c r="JXP4" s="289" t="s">
        <v>207</v>
      </c>
      <c r="JXQ4" s="289"/>
      <c r="JXR4" s="289"/>
      <c r="JXS4" s="289"/>
      <c r="JXT4" s="289"/>
      <c r="JXU4" s="289"/>
      <c r="JXV4" s="289"/>
      <c r="JXW4" s="289"/>
      <c r="JXX4" s="289" t="s">
        <v>207</v>
      </c>
      <c r="JXY4" s="289"/>
      <c r="JXZ4" s="289"/>
      <c r="JYA4" s="289"/>
      <c r="JYB4" s="289"/>
      <c r="JYC4" s="289"/>
      <c r="JYD4" s="289"/>
      <c r="JYE4" s="289"/>
      <c r="JYF4" s="289" t="s">
        <v>207</v>
      </c>
      <c r="JYG4" s="289"/>
      <c r="JYH4" s="289"/>
      <c r="JYI4" s="289"/>
      <c r="JYJ4" s="289"/>
      <c r="JYK4" s="289"/>
      <c r="JYL4" s="289"/>
      <c r="JYM4" s="289"/>
      <c r="JYN4" s="289" t="s">
        <v>207</v>
      </c>
      <c r="JYO4" s="289"/>
      <c r="JYP4" s="289"/>
      <c r="JYQ4" s="289"/>
      <c r="JYR4" s="289"/>
      <c r="JYS4" s="289"/>
      <c r="JYT4" s="289"/>
      <c r="JYU4" s="289"/>
      <c r="JYV4" s="289" t="s">
        <v>207</v>
      </c>
      <c r="JYW4" s="289"/>
      <c r="JYX4" s="289"/>
      <c r="JYY4" s="289"/>
      <c r="JYZ4" s="289"/>
      <c r="JZA4" s="289"/>
      <c r="JZB4" s="289"/>
      <c r="JZC4" s="289"/>
      <c r="JZD4" s="289" t="s">
        <v>207</v>
      </c>
      <c r="JZE4" s="289"/>
      <c r="JZF4" s="289"/>
      <c r="JZG4" s="289"/>
      <c r="JZH4" s="289"/>
      <c r="JZI4" s="289"/>
      <c r="JZJ4" s="289"/>
      <c r="JZK4" s="289"/>
      <c r="JZL4" s="289" t="s">
        <v>207</v>
      </c>
      <c r="JZM4" s="289"/>
      <c r="JZN4" s="289"/>
      <c r="JZO4" s="289"/>
      <c r="JZP4" s="289"/>
      <c r="JZQ4" s="289"/>
      <c r="JZR4" s="289"/>
      <c r="JZS4" s="289"/>
      <c r="JZT4" s="289" t="s">
        <v>207</v>
      </c>
      <c r="JZU4" s="289"/>
      <c r="JZV4" s="289"/>
      <c r="JZW4" s="289"/>
      <c r="JZX4" s="289"/>
      <c r="JZY4" s="289"/>
      <c r="JZZ4" s="289"/>
      <c r="KAA4" s="289"/>
      <c r="KAB4" s="289" t="s">
        <v>207</v>
      </c>
      <c r="KAC4" s="289"/>
      <c r="KAD4" s="289"/>
      <c r="KAE4" s="289"/>
      <c r="KAF4" s="289"/>
      <c r="KAG4" s="289"/>
      <c r="KAH4" s="289"/>
      <c r="KAI4" s="289"/>
      <c r="KAJ4" s="289" t="s">
        <v>207</v>
      </c>
      <c r="KAK4" s="289"/>
      <c r="KAL4" s="289"/>
      <c r="KAM4" s="289"/>
      <c r="KAN4" s="289"/>
      <c r="KAO4" s="289"/>
      <c r="KAP4" s="289"/>
      <c r="KAQ4" s="289"/>
      <c r="KAR4" s="289" t="s">
        <v>207</v>
      </c>
      <c r="KAS4" s="289"/>
      <c r="KAT4" s="289"/>
      <c r="KAU4" s="289"/>
      <c r="KAV4" s="289"/>
      <c r="KAW4" s="289"/>
      <c r="KAX4" s="289"/>
      <c r="KAY4" s="289"/>
      <c r="KAZ4" s="289" t="s">
        <v>207</v>
      </c>
      <c r="KBA4" s="289"/>
      <c r="KBB4" s="289"/>
      <c r="KBC4" s="289"/>
      <c r="KBD4" s="289"/>
      <c r="KBE4" s="289"/>
      <c r="KBF4" s="289"/>
      <c r="KBG4" s="289"/>
      <c r="KBH4" s="289" t="s">
        <v>207</v>
      </c>
      <c r="KBI4" s="289"/>
      <c r="KBJ4" s="289"/>
      <c r="KBK4" s="289"/>
      <c r="KBL4" s="289"/>
      <c r="KBM4" s="289"/>
      <c r="KBN4" s="289"/>
      <c r="KBO4" s="289"/>
      <c r="KBP4" s="289" t="s">
        <v>207</v>
      </c>
      <c r="KBQ4" s="289"/>
      <c r="KBR4" s="289"/>
      <c r="KBS4" s="289"/>
      <c r="KBT4" s="289"/>
      <c r="KBU4" s="289"/>
      <c r="KBV4" s="289"/>
      <c r="KBW4" s="289"/>
      <c r="KBX4" s="289" t="s">
        <v>207</v>
      </c>
      <c r="KBY4" s="289"/>
      <c r="KBZ4" s="289"/>
      <c r="KCA4" s="289"/>
      <c r="KCB4" s="289"/>
      <c r="KCC4" s="289"/>
      <c r="KCD4" s="289"/>
      <c r="KCE4" s="289"/>
      <c r="KCF4" s="289" t="s">
        <v>207</v>
      </c>
      <c r="KCG4" s="289"/>
      <c r="KCH4" s="289"/>
      <c r="KCI4" s="289"/>
      <c r="KCJ4" s="289"/>
      <c r="KCK4" s="289"/>
      <c r="KCL4" s="289"/>
      <c r="KCM4" s="289"/>
      <c r="KCN4" s="289" t="s">
        <v>207</v>
      </c>
      <c r="KCO4" s="289"/>
      <c r="KCP4" s="289"/>
      <c r="KCQ4" s="289"/>
      <c r="KCR4" s="289"/>
      <c r="KCS4" s="289"/>
      <c r="KCT4" s="289"/>
      <c r="KCU4" s="289"/>
      <c r="KCV4" s="289" t="s">
        <v>207</v>
      </c>
      <c r="KCW4" s="289"/>
      <c r="KCX4" s="289"/>
      <c r="KCY4" s="289"/>
      <c r="KCZ4" s="289"/>
      <c r="KDA4" s="289"/>
      <c r="KDB4" s="289"/>
      <c r="KDC4" s="289"/>
      <c r="KDD4" s="289" t="s">
        <v>207</v>
      </c>
      <c r="KDE4" s="289"/>
      <c r="KDF4" s="289"/>
      <c r="KDG4" s="289"/>
      <c r="KDH4" s="289"/>
      <c r="KDI4" s="289"/>
      <c r="KDJ4" s="289"/>
      <c r="KDK4" s="289"/>
      <c r="KDL4" s="289" t="s">
        <v>207</v>
      </c>
      <c r="KDM4" s="289"/>
      <c r="KDN4" s="289"/>
      <c r="KDO4" s="289"/>
      <c r="KDP4" s="289"/>
      <c r="KDQ4" s="289"/>
      <c r="KDR4" s="289"/>
      <c r="KDS4" s="289"/>
      <c r="KDT4" s="289" t="s">
        <v>207</v>
      </c>
      <c r="KDU4" s="289"/>
      <c r="KDV4" s="289"/>
      <c r="KDW4" s="289"/>
      <c r="KDX4" s="289"/>
      <c r="KDY4" s="289"/>
      <c r="KDZ4" s="289"/>
      <c r="KEA4" s="289"/>
      <c r="KEB4" s="289" t="s">
        <v>207</v>
      </c>
      <c r="KEC4" s="289"/>
      <c r="KED4" s="289"/>
      <c r="KEE4" s="289"/>
      <c r="KEF4" s="289"/>
      <c r="KEG4" s="289"/>
      <c r="KEH4" s="289"/>
      <c r="KEI4" s="289"/>
      <c r="KEJ4" s="289" t="s">
        <v>207</v>
      </c>
      <c r="KEK4" s="289"/>
      <c r="KEL4" s="289"/>
      <c r="KEM4" s="289"/>
      <c r="KEN4" s="289"/>
      <c r="KEO4" s="289"/>
      <c r="KEP4" s="289"/>
      <c r="KEQ4" s="289"/>
      <c r="KER4" s="289" t="s">
        <v>207</v>
      </c>
      <c r="KES4" s="289"/>
      <c r="KET4" s="289"/>
      <c r="KEU4" s="289"/>
      <c r="KEV4" s="289"/>
      <c r="KEW4" s="289"/>
      <c r="KEX4" s="289"/>
      <c r="KEY4" s="289"/>
      <c r="KEZ4" s="289" t="s">
        <v>207</v>
      </c>
      <c r="KFA4" s="289"/>
      <c r="KFB4" s="289"/>
      <c r="KFC4" s="289"/>
      <c r="KFD4" s="289"/>
      <c r="KFE4" s="289"/>
      <c r="KFF4" s="289"/>
      <c r="KFG4" s="289"/>
      <c r="KFH4" s="289" t="s">
        <v>207</v>
      </c>
      <c r="KFI4" s="289"/>
      <c r="KFJ4" s="289"/>
      <c r="KFK4" s="289"/>
      <c r="KFL4" s="289"/>
      <c r="KFM4" s="289"/>
      <c r="KFN4" s="289"/>
      <c r="KFO4" s="289"/>
      <c r="KFP4" s="289" t="s">
        <v>207</v>
      </c>
      <c r="KFQ4" s="289"/>
      <c r="KFR4" s="289"/>
      <c r="KFS4" s="289"/>
      <c r="KFT4" s="289"/>
      <c r="KFU4" s="289"/>
      <c r="KFV4" s="289"/>
      <c r="KFW4" s="289"/>
      <c r="KFX4" s="289" t="s">
        <v>207</v>
      </c>
      <c r="KFY4" s="289"/>
      <c r="KFZ4" s="289"/>
      <c r="KGA4" s="289"/>
      <c r="KGB4" s="289"/>
      <c r="KGC4" s="289"/>
      <c r="KGD4" s="289"/>
      <c r="KGE4" s="289"/>
      <c r="KGF4" s="289" t="s">
        <v>207</v>
      </c>
      <c r="KGG4" s="289"/>
      <c r="KGH4" s="289"/>
      <c r="KGI4" s="289"/>
      <c r="KGJ4" s="289"/>
      <c r="KGK4" s="289"/>
      <c r="KGL4" s="289"/>
      <c r="KGM4" s="289"/>
      <c r="KGN4" s="289" t="s">
        <v>207</v>
      </c>
      <c r="KGO4" s="289"/>
      <c r="KGP4" s="289"/>
      <c r="KGQ4" s="289"/>
      <c r="KGR4" s="289"/>
      <c r="KGS4" s="289"/>
      <c r="KGT4" s="289"/>
      <c r="KGU4" s="289"/>
      <c r="KGV4" s="289" t="s">
        <v>207</v>
      </c>
      <c r="KGW4" s="289"/>
      <c r="KGX4" s="289"/>
      <c r="KGY4" s="289"/>
      <c r="KGZ4" s="289"/>
      <c r="KHA4" s="289"/>
      <c r="KHB4" s="289"/>
      <c r="KHC4" s="289"/>
      <c r="KHD4" s="289" t="s">
        <v>207</v>
      </c>
      <c r="KHE4" s="289"/>
      <c r="KHF4" s="289"/>
      <c r="KHG4" s="289"/>
      <c r="KHH4" s="289"/>
      <c r="KHI4" s="289"/>
      <c r="KHJ4" s="289"/>
      <c r="KHK4" s="289"/>
      <c r="KHL4" s="289" t="s">
        <v>207</v>
      </c>
      <c r="KHM4" s="289"/>
      <c r="KHN4" s="289"/>
      <c r="KHO4" s="289"/>
      <c r="KHP4" s="289"/>
      <c r="KHQ4" s="289"/>
      <c r="KHR4" s="289"/>
      <c r="KHS4" s="289"/>
      <c r="KHT4" s="289" t="s">
        <v>207</v>
      </c>
      <c r="KHU4" s="289"/>
      <c r="KHV4" s="289"/>
      <c r="KHW4" s="289"/>
      <c r="KHX4" s="289"/>
      <c r="KHY4" s="289"/>
      <c r="KHZ4" s="289"/>
      <c r="KIA4" s="289"/>
      <c r="KIB4" s="289" t="s">
        <v>207</v>
      </c>
      <c r="KIC4" s="289"/>
      <c r="KID4" s="289"/>
      <c r="KIE4" s="289"/>
      <c r="KIF4" s="289"/>
      <c r="KIG4" s="289"/>
      <c r="KIH4" s="289"/>
      <c r="KII4" s="289"/>
      <c r="KIJ4" s="289" t="s">
        <v>207</v>
      </c>
      <c r="KIK4" s="289"/>
      <c r="KIL4" s="289"/>
      <c r="KIM4" s="289"/>
      <c r="KIN4" s="289"/>
      <c r="KIO4" s="289"/>
      <c r="KIP4" s="289"/>
      <c r="KIQ4" s="289"/>
      <c r="KIR4" s="289" t="s">
        <v>207</v>
      </c>
      <c r="KIS4" s="289"/>
      <c r="KIT4" s="289"/>
      <c r="KIU4" s="289"/>
      <c r="KIV4" s="289"/>
      <c r="KIW4" s="289"/>
      <c r="KIX4" s="289"/>
      <c r="KIY4" s="289"/>
      <c r="KIZ4" s="289" t="s">
        <v>207</v>
      </c>
      <c r="KJA4" s="289"/>
      <c r="KJB4" s="289"/>
      <c r="KJC4" s="289"/>
      <c r="KJD4" s="289"/>
      <c r="KJE4" s="289"/>
      <c r="KJF4" s="289"/>
      <c r="KJG4" s="289"/>
      <c r="KJH4" s="289" t="s">
        <v>207</v>
      </c>
      <c r="KJI4" s="289"/>
      <c r="KJJ4" s="289"/>
      <c r="KJK4" s="289"/>
      <c r="KJL4" s="289"/>
      <c r="KJM4" s="289"/>
      <c r="KJN4" s="289"/>
      <c r="KJO4" s="289"/>
      <c r="KJP4" s="289" t="s">
        <v>207</v>
      </c>
      <c r="KJQ4" s="289"/>
      <c r="KJR4" s="289"/>
      <c r="KJS4" s="289"/>
      <c r="KJT4" s="289"/>
      <c r="KJU4" s="289"/>
      <c r="KJV4" s="289"/>
      <c r="KJW4" s="289"/>
      <c r="KJX4" s="289" t="s">
        <v>207</v>
      </c>
      <c r="KJY4" s="289"/>
      <c r="KJZ4" s="289"/>
      <c r="KKA4" s="289"/>
      <c r="KKB4" s="289"/>
      <c r="KKC4" s="289"/>
      <c r="KKD4" s="289"/>
      <c r="KKE4" s="289"/>
      <c r="KKF4" s="289" t="s">
        <v>207</v>
      </c>
      <c r="KKG4" s="289"/>
      <c r="KKH4" s="289"/>
      <c r="KKI4" s="289"/>
      <c r="KKJ4" s="289"/>
      <c r="KKK4" s="289"/>
      <c r="KKL4" s="289"/>
      <c r="KKM4" s="289"/>
      <c r="KKN4" s="289" t="s">
        <v>207</v>
      </c>
      <c r="KKO4" s="289"/>
      <c r="KKP4" s="289"/>
      <c r="KKQ4" s="289"/>
      <c r="KKR4" s="289"/>
      <c r="KKS4" s="289"/>
      <c r="KKT4" s="289"/>
      <c r="KKU4" s="289"/>
      <c r="KKV4" s="289" t="s">
        <v>207</v>
      </c>
      <c r="KKW4" s="289"/>
      <c r="KKX4" s="289"/>
      <c r="KKY4" s="289"/>
      <c r="KKZ4" s="289"/>
      <c r="KLA4" s="289"/>
      <c r="KLB4" s="289"/>
      <c r="KLC4" s="289"/>
      <c r="KLD4" s="289" t="s">
        <v>207</v>
      </c>
      <c r="KLE4" s="289"/>
      <c r="KLF4" s="289"/>
      <c r="KLG4" s="289"/>
      <c r="KLH4" s="289"/>
      <c r="KLI4" s="289"/>
      <c r="KLJ4" s="289"/>
      <c r="KLK4" s="289"/>
      <c r="KLL4" s="289" t="s">
        <v>207</v>
      </c>
      <c r="KLM4" s="289"/>
      <c r="KLN4" s="289"/>
      <c r="KLO4" s="289"/>
      <c r="KLP4" s="289"/>
      <c r="KLQ4" s="289"/>
      <c r="KLR4" s="289"/>
      <c r="KLS4" s="289"/>
      <c r="KLT4" s="289" t="s">
        <v>207</v>
      </c>
      <c r="KLU4" s="289"/>
      <c r="KLV4" s="289"/>
      <c r="KLW4" s="289"/>
      <c r="KLX4" s="289"/>
      <c r="KLY4" s="289"/>
      <c r="KLZ4" s="289"/>
      <c r="KMA4" s="289"/>
      <c r="KMB4" s="289" t="s">
        <v>207</v>
      </c>
      <c r="KMC4" s="289"/>
      <c r="KMD4" s="289"/>
      <c r="KME4" s="289"/>
      <c r="KMF4" s="289"/>
      <c r="KMG4" s="289"/>
      <c r="KMH4" s="289"/>
      <c r="KMI4" s="289"/>
      <c r="KMJ4" s="289" t="s">
        <v>207</v>
      </c>
      <c r="KMK4" s="289"/>
      <c r="KML4" s="289"/>
      <c r="KMM4" s="289"/>
      <c r="KMN4" s="289"/>
      <c r="KMO4" s="289"/>
      <c r="KMP4" s="289"/>
      <c r="KMQ4" s="289"/>
      <c r="KMR4" s="289" t="s">
        <v>207</v>
      </c>
      <c r="KMS4" s="289"/>
      <c r="KMT4" s="289"/>
      <c r="KMU4" s="289"/>
      <c r="KMV4" s="289"/>
      <c r="KMW4" s="289"/>
      <c r="KMX4" s="289"/>
      <c r="KMY4" s="289"/>
      <c r="KMZ4" s="289" t="s">
        <v>207</v>
      </c>
      <c r="KNA4" s="289"/>
      <c r="KNB4" s="289"/>
      <c r="KNC4" s="289"/>
      <c r="KND4" s="289"/>
      <c r="KNE4" s="289"/>
      <c r="KNF4" s="289"/>
      <c r="KNG4" s="289"/>
      <c r="KNH4" s="289" t="s">
        <v>207</v>
      </c>
      <c r="KNI4" s="289"/>
      <c r="KNJ4" s="289"/>
      <c r="KNK4" s="289"/>
      <c r="KNL4" s="289"/>
      <c r="KNM4" s="289"/>
      <c r="KNN4" s="289"/>
      <c r="KNO4" s="289"/>
      <c r="KNP4" s="289" t="s">
        <v>207</v>
      </c>
      <c r="KNQ4" s="289"/>
      <c r="KNR4" s="289"/>
      <c r="KNS4" s="289"/>
      <c r="KNT4" s="289"/>
      <c r="KNU4" s="289"/>
      <c r="KNV4" s="289"/>
      <c r="KNW4" s="289"/>
      <c r="KNX4" s="289" t="s">
        <v>207</v>
      </c>
      <c r="KNY4" s="289"/>
      <c r="KNZ4" s="289"/>
      <c r="KOA4" s="289"/>
      <c r="KOB4" s="289"/>
      <c r="KOC4" s="289"/>
      <c r="KOD4" s="289"/>
      <c r="KOE4" s="289"/>
      <c r="KOF4" s="289" t="s">
        <v>207</v>
      </c>
      <c r="KOG4" s="289"/>
      <c r="KOH4" s="289"/>
      <c r="KOI4" s="289"/>
      <c r="KOJ4" s="289"/>
      <c r="KOK4" s="289"/>
      <c r="KOL4" s="289"/>
      <c r="KOM4" s="289"/>
      <c r="KON4" s="289" t="s">
        <v>207</v>
      </c>
      <c r="KOO4" s="289"/>
      <c r="KOP4" s="289"/>
      <c r="KOQ4" s="289"/>
      <c r="KOR4" s="289"/>
      <c r="KOS4" s="289"/>
      <c r="KOT4" s="289"/>
      <c r="KOU4" s="289"/>
      <c r="KOV4" s="289" t="s">
        <v>207</v>
      </c>
      <c r="KOW4" s="289"/>
      <c r="KOX4" s="289"/>
      <c r="KOY4" s="289"/>
      <c r="KOZ4" s="289"/>
      <c r="KPA4" s="289"/>
      <c r="KPB4" s="289"/>
      <c r="KPC4" s="289"/>
      <c r="KPD4" s="289" t="s">
        <v>207</v>
      </c>
      <c r="KPE4" s="289"/>
      <c r="KPF4" s="289"/>
      <c r="KPG4" s="289"/>
      <c r="KPH4" s="289"/>
      <c r="KPI4" s="289"/>
      <c r="KPJ4" s="289"/>
      <c r="KPK4" s="289"/>
      <c r="KPL4" s="289" t="s">
        <v>207</v>
      </c>
      <c r="KPM4" s="289"/>
      <c r="KPN4" s="289"/>
      <c r="KPO4" s="289"/>
      <c r="KPP4" s="289"/>
      <c r="KPQ4" s="289"/>
      <c r="KPR4" s="289"/>
      <c r="KPS4" s="289"/>
      <c r="KPT4" s="289" t="s">
        <v>207</v>
      </c>
      <c r="KPU4" s="289"/>
      <c r="KPV4" s="289"/>
      <c r="KPW4" s="289"/>
      <c r="KPX4" s="289"/>
      <c r="KPY4" s="289"/>
      <c r="KPZ4" s="289"/>
      <c r="KQA4" s="289"/>
      <c r="KQB4" s="289" t="s">
        <v>207</v>
      </c>
      <c r="KQC4" s="289"/>
      <c r="KQD4" s="289"/>
      <c r="KQE4" s="289"/>
      <c r="KQF4" s="289"/>
      <c r="KQG4" s="289"/>
      <c r="KQH4" s="289"/>
      <c r="KQI4" s="289"/>
      <c r="KQJ4" s="289" t="s">
        <v>207</v>
      </c>
      <c r="KQK4" s="289"/>
      <c r="KQL4" s="289"/>
      <c r="KQM4" s="289"/>
      <c r="KQN4" s="289"/>
      <c r="KQO4" s="289"/>
      <c r="KQP4" s="289"/>
      <c r="KQQ4" s="289"/>
      <c r="KQR4" s="289" t="s">
        <v>207</v>
      </c>
      <c r="KQS4" s="289"/>
      <c r="KQT4" s="289"/>
      <c r="KQU4" s="289"/>
      <c r="KQV4" s="289"/>
      <c r="KQW4" s="289"/>
      <c r="KQX4" s="289"/>
      <c r="KQY4" s="289"/>
      <c r="KQZ4" s="289" t="s">
        <v>207</v>
      </c>
      <c r="KRA4" s="289"/>
      <c r="KRB4" s="289"/>
      <c r="KRC4" s="289"/>
      <c r="KRD4" s="289"/>
      <c r="KRE4" s="289"/>
      <c r="KRF4" s="289"/>
      <c r="KRG4" s="289"/>
      <c r="KRH4" s="289" t="s">
        <v>207</v>
      </c>
      <c r="KRI4" s="289"/>
      <c r="KRJ4" s="289"/>
      <c r="KRK4" s="289"/>
      <c r="KRL4" s="289"/>
      <c r="KRM4" s="289"/>
      <c r="KRN4" s="289"/>
      <c r="KRO4" s="289"/>
      <c r="KRP4" s="289" t="s">
        <v>207</v>
      </c>
      <c r="KRQ4" s="289"/>
      <c r="KRR4" s="289"/>
      <c r="KRS4" s="289"/>
      <c r="KRT4" s="289"/>
      <c r="KRU4" s="289"/>
      <c r="KRV4" s="289"/>
      <c r="KRW4" s="289"/>
      <c r="KRX4" s="289" t="s">
        <v>207</v>
      </c>
      <c r="KRY4" s="289"/>
      <c r="KRZ4" s="289"/>
      <c r="KSA4" s="289"/>
      <c r="KSB4" s="289"/>
      <c r="KSC4" s="289"/>
      <c r="KSD4" s="289"/>
      <c r="KSE4" s="289"/>
      <c r="KSF4" s="289" t="s">
        <v>207</v>
      </c>
      <c r="KSG4" s="289"/>
      <c r="KSH4" s="289"/>
      <c r="KSI4" s="289"/>
      <c r="KSJ4" s="289"/>
      <c r="KSK4" s="289"/>
      <c r="KSL4" s="289"/>
      <c r="KSM4" s="289"/>
      <c r="KSN4" s="289" t="s">
        <v>207</v>
      </c>
      <c r="KSO4" s="289"/>
      <c r="KSP4" s="289"/>
      <c r="KSQ4" s="289"/>
      <c r="KSR4" s="289"/>
      <c r="KSS4" s="289"/>
      <c r="KST4" s="289"/>
      <c r="KSU4" s="289"/>
      <c r="KSV4" s="289" t="s">
        <v>207</v>
      </c>
      <c r="KSW4" s="289"/>
      <c r="KSX4" s="289"/>
      <c r="KSY4" s="289"/>
      <c r="KSZ4" s="289"/>
      <c r="KTA4" s="289"/>
      <c r="KTB4" s="289"/>
      <c r="KTC4" s="289"/>
      <c r="KTD4" s="289" t="s">
        <v>207</v>
      </c>
      <c r="KTE4" s="289"/>
      <c r="KTF4" s="289"/>
      <c r="KTG4" s="289"/>
      <c r="KTH4" s="289"/>
      <c r="KTI4" s="289"/>
      <c r="KTJ4" s="289"/>
      <c r="KTK4" s="289"/>
      <c r="KTL4" s="289" t="s">
        <v>207</v>
      </c>
      <c r="KTM4" s="289"/>
      <c r="KTN4" s="289"/>
      <c r="KTO4" s="289"/>
      <c r="KTP4" s="289"/>
      <c r="KTQ4" s="289"/>
      <c r="KTR4" s="289"/>
      <c r="KTS4" s="289"/>
      <c r="KTT4" s="289" t="s">
        <v>207</v>
      </c>
      <c r="KTU4" s="289"/>
      <c r="KTV4" s="289"/>
      <c r="KTW4" s="289"/>
      <c r="KTX4" s="289"/>
      <c r="KTY4" s="289"/>
      <c r="KTZ4" s="289"/>
      <c r="KUA4" s="289"/>
      <c r="KUB4" s="289" t="s">
        <v>207</v>
      </c>
      <c r="KUC4" s="289"/>
      <c r="KUD4" s="289"/>
      <c r="KUE4" s="289"/>
      <c r="KUF4" s="289"/>
      <c r="KUG4" s="289"/>
      <c r="KUH4" s="289"/>
      <c r="KUI4" s="289"/>
      <c r="KUJ4" s="289" t="s">
        <v>207</v>
      </c>
      <c r="KUK4" s="289"/>
      <c r="KUL4" s="289"/>
      <c r="KUM4" s="289"/>
      <c r="KUN4" s="289"/>
      <c r="KUO4" s="289"/>
      <c r="KUP4" s="289"/>
      <c r="KUQ4" s="289"/>
      <c r="KUR4" s="289" t="s">
        <v>207</v>
      </c>
      <c r="KUS4" s="289"/>
      <c r="KUT4" s="289"/>
      <c r="KUU4" s="289"/>
      <c r="KUV4" s="289"/>
      <c r="KUW4" s="289"/>
      <c r="KUX4" s="289"/>
      <c r="KUY4" s="289"/>
      <c r="KUZ4" s="289" t="s">
        <v>207</v>
      </c>
      <c r="KVA4" s="289"/>
      <c r="KVB4" s="289"/>
      <c r="KVC4" s="289"/>
      <c r="KVD4" s="289"/>
      <c r="KVE4" s="289"/>
      <c r="KVF4" s="289"/>
      <c r="KVG4" s="289"/>
      <c r="KVH4" s="289" t="s">
        <v>207</v>
      </c>
      <c r="KVI4" s="289"/>
      <c r="KVJ4" s="289"/>
      <c r="KVK4" s="289"/>
      <c r="KVL4" s="289"/>
      <c r="KVM4" s="289"/>
      <c r="KVN4" s="289"/>
      <c r="KVO4" s="289"/>
      <c r="KVP4" s="289" t="s">
        <v>207</v>
      </c>
      <c r="KVQ4" s="289"/>
      <c r="KVR4" s="289"/>
      <c r="KVS4" s="289"/>
      <c r="KVT4" s="289"/>
      <c r="KVU4" s="289"/>
      <c r="KVV4" s="289"/>
      <c r="KVW4" s="289"/>
      <c r="KVX4" s="289" t="s">
        <v>207</v>
      </c>
      <c r="KVY4" s="289"/>
      <c r="KVZ4" s="289"/>
      <c r="KWA4" s="289"/>
      <c r="KWB4" s="289"/>
      <c r="KWC4" s="289"/>
      <c r="KWD4" s="289"/>
      <c r="KWE4" s="289"/>
      <c r="KWF4" s="289" t="s">
        <v>207</v>
      </c>
      <c r="KWG4" s="289"/>
      <c r="KWH4" s="289"/>
      <c r="KWI4" s="289"/>
      <c r="KWJ4" s="289"/>
      <c r="KWK4" s="289"/>
      <c r="KWL4" s="289"/>
      <c r="KWM4" s="289"/>
      <c r="KWN4" s="289" t="s">
        <v>207</v>
      </c>
      <c r="KWO4" s="289"/>
      <c r="KWP4" s="289"/>
      <c r="KWQ4" s="289"/>
      <c r="KWR4" s="289"/>
      <c r="KWS4" s="289"/>
      <c r="KWT4" s="289"/>
      <c r="KWU4" s="289"/>
      <c r="KWV4" s="289" t="s">
        <v>207</v>
      </c>
      <c r="KWW4" s="289"/>
      <c r="KWX4" s="289"/>
      <c r="KWY4" s="289"/>
      <c r="KWZ4" s="289"/>
      <c r="KXA4" s="289"/>
      <c r="KXB4" s="289"/>
      <c r="KXC4" s="289"/>
      <c r="KXD4" s="289" t="s">
        <v>207</v>
      </c>
      <c r="KXE4" s="289"/>
      <c r="KXF4" s="289"/>
      <c r="KXG4" s="289"/>
      <c r="KXH4" s="289"/>
      <c r="KXI4" s="289"/>
      <c r="KXJ4" s="289"/>
      <c r="KXK4" s="289"/>
      <c r="KXL4" s="289" t="s">
        <v>207</v>
      </c>
      <c r="KXM4" s="289"/>
      <c r="KXN4" s="289"/>
      <c r="KXO4" s="289"/>
      <c r="KXP4" s="289"/>
      <c r="KXQ4" s="289"/>
      <c r="KXR4" s="289"/>
      <c r="KXS4" s="289"/>
      <c r="KXT4" s="289" t="s">
        <v>207</v>
      </c>
      <c r="KXU4" s="289"/>
      <c r="KXV4" s="289"/>
      <c r="KXW4" s="289"/>
      <c r="KXX4" s="289"/>
      <c r="KXY4" s="289"/>
      <c r="KXZ4" s="289"/>
      <c r="KYA4" s="289"/>
      <c r="KYB4" s="289" t="s">
        <v>207</v>
      </c>
      <c r="KYC4" s="289"/>
      <c r="KYD4" s="289"/>
      <c r="KYE4" s="289"/>
      <c r="KYF4" s="289"/>
      <c r="KYG4" s="289"/>
      <c r="KYH4" s="289"/>
      <c r="KYI4" s="289"/>
      <c r="KYJ4" s="289" t="s">
        <v>207</v>
      </c>
      <c r="KYK4" s="289"/>
      <c r="KYL4" s="289"/>
      <c r="KYM4" s="289"/>
      <c r="KYN4" s="289"/>
      <c r="KYO4" s="289"/>
      <c r="KYP4" s="289"/>
      <c r="KYQ4" s="289"/>
      <c r="KYR4" s="289" t="s">
        <v>207</v>
      </c>
      <c r="KYS4" s="289"/>
      <c r="KYT4" s="289"/>
      <c r="KYU4" s="289"/>
      <c r="KYV4" s="289"/>
      <c r="KYW4" s="289"/>
      <c r="KYX4" s="289"/>
      <c r="KYY4" s="289"/>
      <c r="KYZ4" s="289" t="s">
        <v>207</v>
      </c>
      <c r="KZA4" s="289"/>
      <c r="KZB4" s="289"/>
      <c r="KZC4" s="289"/>
      <c r="KZD4" s="289"/>
      <c r="KZE4" s="289"/>
      <c r="KZF4" s="289"/>
      <c r="KZG4" s="289"/>
      <c r="KZH4" s="289" t="s">
        <v>207</v>
      </c>
      <c r="KZI4" s="289"/>
      <c r="KZJ4" s="289"/>
      <c r="KZK4" s="289"/>
      <c r="KZL4" s="289"/>
      <c r="KZM4" s="289"/>
      <c r="KZN4" s="289"/>
      <c r="KZO4" s="289"/>
      <c r="KZP4" s="289" t="s">
        <v>207</v>
      </c>
      <c r="KZQ4" s="289"/>
      <c r="KZR4" s="289"/>
      <c r="KZS4" s="289"/>
      <c r="KZT4" s="289"/>
      <c r="KZU4" s="289"/>
      <c r="KZV4" s="289"/>
      <c r="KZW4" s="289"/>
      <c r="KZX4" s="289" t="s">
        <v>207</v>
      </c>
      <c r="KZY4" s="289"/>
      <c r="KZZ4" s="289"/>
      <c r="LAA4" s="289"/>
      <c r="LAB4" s="289"/>
      <c r="LAC4" s="289"/>
      <c r="LAD4" s="289"/>
      <c r="LAE4" s="289"/>
      <c r="LAF4" s="289" t="s">
        <v>207</v>
      </c>
      <c r="LAG4" s="289"/>
      <c r="LAH4" s="289"/>
      <c r="LAI4" s="289"/>
      <c r="LAJ4" s="289"/>
      <c r="LAK4" s="289"/>
      <c r="LAL4" s="289"/>
      <c r="LAM4" s="289"/>
      <c r="LAN4" s="289" t="s">
        <v>207</v>
      </c>
      <c r="LAO4" s="289"/>
      <c r="LAP4" s="289"/>
      <c r="LAQ4" s="289"/>
      <c r="LAR4" s="289"/>
      <c r="LAS4" s="289"/>
      <c r="LAT4" s="289"/>
      <c r="LAU4" s="289"/>
      <c r="LAV4" s="289" t="s">
        <v>207</v>
      </c>
      <c r="LAW4" s="289"/>
      <c r="LAX4" s="289"/>
      <c r="LAY4" s="289"/>
      <c r="LAZ4" s="289"/>
      <c r="LBA4" s="289"/>
      <c r="LBB4" s="289"/>
      <c r="LBC4" s="289"/>
      <c r="LBD4" s="289" t="s">
        <v>207</v>
      </c>
      <c r="LBE4" s="289"/>
      <c r="LBF4" s="289"/>
      <c r="LBG4" s="289"/>
      <c r="LBH4" s="289"/>
      <c r="LBI4" s="289"/>
      <c r="LBJ4" s="289"/>
      <c r="LBK4" s="289"/>
      <c r="LBL4" s="289" t="s">
        <v>207</v>
      </c>
      <c r="LBM4" s="289"/>
      <c r="LBN4" s="289"/>
      <c r="LBO4" s="289"/>
      <c r="LBP4" s="289"/>
      <c r="LBQ4" s="289"/>
      <c r="LBR4" s="289"/>
      <c r="LBS4" s="289"/>
      <c r="LBT4" s="289" t="s">
        <v>207</v>
      </c>
      <c r="LBU4" s="289"/>
      <c r="LBV4" s="289"/>
      <c r="LBW4" s="289"/>
      <c r="LBX4" s="289"/>
      <c r="LBY4" s="289"/>
      <c r="LBZ4" s="289"/>
      <c r="LCA4" s="289"/>
      <c r="LCB4" s="289" t="s">
        <v>207</v>
      </c>
      <c r="LCC4" s="289"/>
      <c r="LCD4" s="289"/>
      <c r="LCE4" s="289"/>
      <c r="LCF4" s="289"/>
      <c r="LCG4" s="289"/>
      <c r="LCH4" s="289"/>
      <c r="LCI4" s="289"/>
      <c r="LCJ4" s="289" t="s">
        <v>207</v>
      </c>
      <c r="LCK4" s="289"/>
      <c r="LCL4" s="289"/>
      <c r="LCM4" s="289"/>
      <c r="LCN4" s="289"/>
      <c r="LCO4" s="289"/>
      <c r="LCP4" s="289"/>
      <c r="LCQ4" s="289"/>
      <c r="LCR4" s="289" t="s">
        <v>207</v>
      </c>
      <c r="LCS4" s="289"/>
      <c r="LCT4" s="289"/>
      <c r="LCU4" s="289"/>
      <c r="LCV4" s="289"/>
      <c r="LCW4" s="289"/>
      <c r="LCX4" s="289"/>
      <c r="LCY4" s="289"/>
      <c r="LCZ4" s="289" t="s">
        <v>207</v>
      </c>
      <c r="LDA4" s="289"/>
      <c r="LDB4" s="289"/>
      <c r="LDC4" s="289"/>
      <c r="LDD4" s="289"/>
      <c r="LDE4" s="289"/>
      <c r="LDF4" s="289"/>
      <c r="LDG4" s="289"/>
      <c r="LDH4" s="289" t="s">
        <v>207</v>
      </c>
      <c r="LDI4" s="289"/>
      <c r="LDJ4" s="289"/>
      <c r="LDK4" s="289"/>
      <c r="LDL4" s="289"/>
      <c r="LDM4" s="289"/>
      <c r="LDN4" s="289"/>
      <c r="LDO4" s="289"/>
      <c r="LDP4" s="289" t="s">
        <v>207</v>
      </c>
      <c r="LDQ4" s="289"/>
      <c r="LDR4" s="289"/>
      <c r="LDS4" s="289"/>
      <c r="LDT4" s="289"/>
      <c r="LDU4" s="289"/>
      <c r="LDV4" s="289"/>
      <c r="LDW4" s="289"/>
      <c r="LDX4" s="289" t="s">
        <v>207</v>
      </c>
      <c r="LDY4" s="289"/>
      <c r="LDZ4" s="289"/>
      <c r="LEA4" s="289"/>
      <c r="LEB4" s="289"/>
      <c r="LEC4" s="289"/>
      <c r="LED4" s="289"/>
      <c r="LEE4" s="289"/>
      <c r="LEF4" s="289" t="s">
        <v>207</v>
      </c>
      <c r="LEG4" s="289"/>
      <c r="LEH4" s="289"/>
      <c r="LEI4" s="289"/>
      <c r="LEJ4" s="289"/>
      <c r="LEK4" s="289"/>
      <c r="LEL4" s="289"/>
      <c r="LEM4" s="289"/>
      <c r="LEN4" s="289" t="s">
        <v>207</v>
      </c>
      <c r="LEO4" s="289"/>
      <c r="LEP4" s="289"/>
      <c r="LEQ4" s="289"/>
      <c r="LER4" s="289"/>
      <c r="LES4" s="289"/>
      <c r="LET4" s="289"/>
      <c r="LEU4" s="289"/>
      <c r="LEV4" s="289" t="s">
        <v>207</v>
      </c>
      <c r="LEW4" s="289"/>
      <c r="LEX4" s="289"/>
      <c r="LEY4" s="289"/>
      <c r="LEZ4" s="289"/>
      <c r="LFA4" s="289"/>
      <c r="LFB4" s="289"/>
      <c r="LFC4" s="289"/>
      <c r="LFD4" s="289" t="s">
        <v>207</v>
      </c>
      <c r="LFE4" s="289"/>
      <c r="LFF4" s="289"/>
      <c r="LFG4" s="289"/>
      <c r="LFH4" s="289"/>
      <c r="LFI4" s="289"/>
      <c r="LFJ4" s="289"/>
      <c r="LFK4" s="289"/>
      <c r="LFL4" s="289" t="s">
        <v>207</v>
      </c>
      <c r="LFM4" s="289"/>
      <c r="LFN4" s="289"/>
      <c r="LFO4" s="289"/>
      <c r="LFP4" s="289"/>
      <c r="LFQ4" s="289"/>
      <c r="LFR4" s="289"/>
      <c r="LFS4" s="289"/>
      <c r="LFT4" s="289" t="s">
        <v>207</v>
      </c>
      <c r="LFU4" s="289"/>
      <c r="LFV4" s="289"/>
      <c r="LFW4" s="289"/>
      <c r="LFX4" s="289"/>
      <c r="LFY4" s="289"/>
      <c r="LFZ4" s="289"/>
      <c r="LGA4" s="289"/>
      <c r="LGB4" s="289" t="s">
        <v>207</v>
      </c>
      <c r="LGC4" s="289"/>
      <c r="LGD4" s="289"/>
      <c r="LGE4" s="289"/>
      <c r="LGF4" s="289"/>
      <c r="LGG4" s="289"/>
      <c r="LGH4" s="289"/>
      <c r="LGI4" s="289"/>
      <c r="LGJ4" s="289" t="s">
        <v>207</v>
      </c>
      <c r="LGK4" s="289"/>
      <c r="LGL4" s="289"/>
      <c r="LGM4" s="289"/>
      <c r="LGN4" s="289"/>
      <c r="LGO4" s="289"/>
      <c r="LGP4" s="289"/>
      <c r="LGQ4" s="289"/>
      <c r="LGR4" s="289" t="s">
        <v>207</v>
      </c>
      <c r="LGS4" s="289"/>
      <c r="LGT4" s="289"/>
      <c r="LGU4" s="289"/>
      <c r="LGV4" s="289"/>
      <c r="LGW4" s="289"/>
      <c r="LGX4" s="289"/>
      <c r="LGY4" s="289"/>
      <c r="LGZ4" s="289" t="s">
        <v>207</v>
      </c>
      <c r="LHA4" s="289"/>
      <c r="LHB4" s="289"/>
      <c r="LHC4" s="289"/>
      <c r="LHD4" s="289"/>
      <c r="LHE4" s="289"/>
      <c r="LHF4" s="289"/>
      <c r="LHG4" s="289"/>
      <c r="LHH4" s="289" t="s">
        <v>207</v>
      </c>
      <c r="LHI4" s="289"/>
      <c r="LHJ4" s="289"/>
      <c r="LHK4" s="289"/>
      <c r="LHL4" s="289"/>
      <c r="LHM4" s="289"/>
      <c r="LHN4" s="289"/>
      <c r="LHO4" s="289"/>
      <c r="LHP4" s="289" t="s">
        <v>207</v>
      </c>
      <c r="LHQ4" s="289"/>
      <c r="LHR4" s="289"/>
      <c r="LHS4" s="289"/>
      <c r="LHT4" s="289"/>
      <c r="LHU4" s="289"/>
      <c r="LHV4" s="289"/>
      <c r="LHW4" s="289"/>
      <c r="LHX4" s="289" t="s">
        <v>207</v>
      </c>
      <c r="LHY4" s="289"/>
      <c r="LHZ4" s="289"/>
      <c r="LIA4" s="289"/>
      <c r="LIB4" s="289"/>
      <c r="LIC4" s="289"/>
      <c r="LID4" s="289"/>
      <c r="LIE4" s="289"/>
      <c r="LIF4" s="289" t="s">
        <v>207</v>
      </c>
      <c r="LIG4" s="289"/>
      <c r="LIH4" s="289"/>
      <c r="LII4" s="289"/>
      <c r="LIJ4" s="289"/>
      <c r="LIK4" s="289"/>
      <c r="LIL4" s="289"/>
      <c r="LIM4" s="289"/>
      <c r="LIN4" s="289" t="s">
        <v>207</v>
      </c>
      <c r="LIO4" s="289"/>
      <c r="LIP4" s="289"/>
      <c r="LIQ4" s="289"/>
      <c r="LIR4" s="289"/>
      <c r="LIS4" s="289"/>
      <c r="LIT4" s="289"/>
      <c r="LIU4" s="289"/>
      <c r="LIV4" s="289" t="s">
        <v>207</v>
      </c>
      <c r="LIW4" s="289"/>
      <c r="LIX4" s="289"/>
      <c r="LIY4" s="289"/>
      <c r="LIZ4" s="289"/>
      <c r="LJA4" s="289"/>
      <c r="LJB4" s="289"/>
      <c r="LJC4" s="289"/>
      <c r="LJD4" s="289" t="s">
        <v>207</v>
      </c>
      <c r="LJE4" s="289"/>
      <c r="LJF4" s="289"/>
      <c r="LJG4" s="289"/>
      <c r="LJH4" s="289"/>
      <c r="LJI4" s="289"/>
      <c r="LJJ4" s="289"/>
      <c r="LJK4" s="289"/>
      <c r="LJL4" s="289" t="s">
        <v>207</v>
      </c>
      <c r="LJM4" s="289"/>
      <c r="LJN4" s="289"/>
      <c r="LJO4" s="289"/>
      <c r="LJP4" s="289"/>
      <c r="LJQ4" s="289"/>
      <c r="LJR4" s="289"/>
      <c r="LJS4" s="289"/>
      <c r="LJT4" s="289" t="s">
        <v>207</v>
      </c>
      <c r="LJU4" s="289"/>
      <c r="LJV4" s="289"/>
      <c r="LJW4" s="289"/>
      <c r="LJX4" s="289"/>
      <c r="LJY4" s="289"/>
      <c r="LJZ4" s="289"/>
      <c r="LKA4" s="289"/>
      <c r="LKB4" s="289" t="s">
        <v>207</v>
      </c>
      <c r="LKC4" s="289"/>
      <c r="LKD4" s="289"/>
      <c r="LKE4" s="289"/>
      <c r="LKF4" s="289"/>
      <c r="LKG4" s="289"/>
      <c r="LKH4" s="289"/>
      <c r="LKI4" s="289"/>
      <c r="LKJ4" s="289" t="s">
        <v>207</v>
      </c>
      <c r="LKK4" s="289"/>
      <c r="LKL4" s="289"/>
      <c r="LKM4" s="289"/>
      <c r="LKN4" s="289"/>
      <c r="LKO4" s="289"/>
      <c r="LKP4" s="289"/>
      <c r="LKQ4" s="289"/>
      <c r="LKR4" s="289" t="s">
        <v>207</v>
      </c>
      <c r="LKS4" s="289"/>
      <c r="LKT4" s="289"/>
      <c r="LKU4" s="289"/>
      <c r="LKV4" s="289"/>
      <c r="LKW4" s="289"/>
      <c r="LKX4" s="289"/>
      <c r="LKY4" s="289"/>
      <c r="LKZ4" s="289" t="s">
        <v>207</v>
      </c>
      <c r="LLA4" s="289"/>
      <c r="LLB4" s="289"/>
      <c r="LLC4" s="289"/>
      <c r="LLD4" s="289"/>
      <c r="LLE4" s="289"/>
      <c r="LLF4" s="289"/>
      <c r="LLG4" s="289"/>
      <c r="LLH4" s="289" t="s">
        <v>207</v>
      </c>
      <c r="LLI4" s="289"/>
      <c r="LLJ4" s="289"/>
      <c r="LLK4" s="289"/>
      <c r="LLL4" s="289"/>
      <c r="LLM4" s="289"/>
      <c r="LLN4" s="289"/>
      <c r="LLO4" s="289"/>
      <c r="LLP4" s="289" t="s">
        <v>207</v>
      </c>
      <c r="LLQ4" s="289"/>
      <c r="LLR4" s="289"/>
      <c r="LLS4" s="289"/>
      <c r="LLT4" s="289"/>
      <c r="LLU4" s="289"/>
      <c r="LLV4" s="289"/>
      <c r="LLW4" s="289"/>
      <c r="LLX4" s="289" t="s">
        <v>207</v>
      </c>
      <c r="LLY4" s="289"/>
      <c r="LLZ4" s="289"/>
      <c r="LMA4" s="289"/>
      <c r="LMB4" s="289"/>
      <c r="LMC4" s="289"/>
      <c r="LMD4" s="289"/>
      <c r="LME4" s="289"/>
      <c r="LMF4" s="289" t="s">
        <v>207</v>
      </c>
      <c r="LMG4" s="289"/>
      <c r="LMH4" s="289"/>
      <c r="LMI4" s="289"/>
      <c r="LMJ4" s="289"/>
      <c r="LMK4" s="289"/>
      <c r="LML4" s="289"/>
      <c r="LMM4" s="289"/>
      <c r="LMN4" s="289" t="s">
        <v>207</v>
      </c>
      <c r="LMO4" s="289"/>
      <c r="LMP4" s="289"/>
      <c r="LMQ4" s="289"/>
      <c r="LMR4" s="289"/>
      <c r="LMS4" s="289"/>
      <c r="LMT4" s="289"/>
      <c r="LMU4" s="289"/>
      <c r="LMV4" s="289" t="s">
        <v>207</v>
      </c>
      <c r="LMW4" s="289"/>
      <c r="LMX4" s="289"/>
      <c r="LMY4" s="289"/>
      <c r="LMZ4" s="289"/>
      <c r="LNA4" s="289"/>
      <c r="LNB4" s="289"/>
      <c r="LNC4" s="289"/>
      <c r="LND4" s="289" t="s">
        <v>207</v>
      </c>
      <c r="LNE4" s="289"/>
      <c r="LNF4" s="289"/>
      <c r="LNG4" s="289"/>
      <c r="LNH4" s="289"/>
      <c r="LNI4" s="289"/>
      <c r="LNJ4" s="289"/>
      <c r="LNK4" s="289"/>
      <c r="LNL4" s="289" t="s">
        <v>207</v>
      </c>
      <c r="LNM4" s="289"/>
      <c r="LNN4" s="289"/>
      <c r="LNO4" s="289"/>
      <c r="LNP4" s="289"/>
      <c r="LNQ4" s="289"/>
      <c r="LNR4" s="289"/>
      <c r="LNS4" s="289"/>
      <c r="LNT4" s="289" t="s">
        <v>207</v>
      </c>
      <c r="LNU4" s="289"/>
      <c r="LNV4" s="289"/>
      <c r="LNW4" s="289"/>
      <c r="LNX4" s="289"/>
      <c r="LNY4" s="289"/>
      <c r="LNZ4" s="289"/>
      <c r="LOA4" s="289"/>
      <c r="LOB4" s="289" t="s">
        <v>207</v>
      </c>
      <c r="LOC4" s="289"/>
      <c r="LOD4" s="289"/>
      <c r="LOE4" s="289"/>
      <c r="LOF4" s="289"/>
      <c r="LOG4" s="289"/>
      <c r="LOH4" s="289"/>
      <c r="LOI4" s="289"/>
      <c r="LOJ4" s="289" t="s">
        <v>207</v>
      </c>
      <c r="LOK4" s="289"/>
      <c r="LOL4" s="289"/>
      <c r="LOM4" s="289"/>
      <c r="LON4" s="289"/>
      <c r="LOO4" s="289"/>
      <c r="LOP4" s="289"/>
      <c r="LOQ4" s="289"/>
      <c r="LOR4" s="289" t="s">
        <v>207</v>
      </c>
      <c r="LOS4" s="289"/>
      <c r="LOT4" s="289"/>
      <c r="LOU4" s="289"/>
      <c r="LOV4" s="289"/>
      <c r="LOW4" s="289"/>
      <c r="LOX4" s="289"/>
      <c r="LOY4" s="289"/>
      <c r="LOZ4" s="289" t="s">
        <v>207</v>
      </c>
      <c r="LPA4" s="289"/>
      <c r="LPB4" s="289"/>
      <c r="LPC4" s="289"/>
      <c r="LPD4" s="289"/>
      <c r="LPE4" s="289"/>
      <c r="LPF4" s="289"/>
      <c r="LPG4" s="289"/>
      <c r="LPH4" s="289" t="s">
        <v>207</v>
      </c>
      <c r="LPI4" s="289"/>
      <c r="LPJ4" s="289"/>
      <c r="LPK4" s="289"/>
      <c r="LPL4" s="289"/>
      <c r="LPM4" s="289"/>
      <c r="LPN4" s="289"/>
      <c r="LPO4" s="289"/>
      <c r="LPP4" s="289" t="s">
        <v>207</v>
      </c>
      <c r="LPQ4" s="289"/>
      <c r="LPR4" s="289"/>
      <c r="LPS4" s="289"/>
      <c r="LPT4" s="289"/>
      <c r="LPU4" s="289"/>
      <c r="LPV4" s="289"/>
      <c r="LPW4" s="289"/>
      <c r="LPX4" s="289" t="s">
        <v>207</v>
      </c>
      <c r="LPY4" s="289"/>
      <c r="LPZ4" s="289"/>
      <c r="LQA4" s="289"/>
      <c r="LQB4" s="289"/>
      <c r="LQC4" s="289"/>
      <c r="LQD4" s="289"/>
      <c r="LQE4" s="289"/>
      <c r="LQF4" s="289" t="s">
        <v>207</v>
      </c>
      <c r="LQG4" s="289"/>
      <c r="LQH4" s="289"/>
      <c r="LQI4" s="289"/>
      <c r="LQJ4" s="289"/>
      <c r="LQK4" s="289"/>
      <c r="LQL4" s="289"/>
      <c r="LQM4" s="289"/>
      <c r="LQN4" s="289" t="s">
        <v>207</v>
      </c>
      <c r="LQO4" s="289"/>
      <c r="LQP4" s="289"/>
      <c r="LQQ4" s="289"/>
      <c r="LQR4" s="289"/>
      <c r="LQS4" s="289"/>
      <c r="LQT4" s="289"/>
      <c r="LQU4" s="289"/>
      <c r="LQV4" s="289" t="s">
        <v>207</v>
      </c>
      <c r="LQW4" s="289"/>
      <c r="LQX4" s="289"/>
      <c r="LQY4" s="289"/>
      <c r="LQZ4" s="289"/>
      <c r="LRA4" s="289"/>
      <c r="LRB4" s="289"/>
      <c r="LRC4" s="289"/>
      <c r="LRD4" s="289" t="s">
        <v>207</v>
      </c>
      <c r="LRE4" s="289"/>
      <c r="LRF4" s="289"/>
      <c r="LRG4" s="289"/>
      <c r="LRH4" s="289"/>
      <c r="LRI4" s="289"/>
      <c r="LRJ4" s="289"/>
      <c r="LRK4" s="289"/>
      <c r="LRL4" s="289" t="s">
        <v>207</v>
      </c>
      <c r="LRM4" s="289"/>
      <c r="LRN4" s="289"/>
      <c r="LRO4" s="289"/>
      <c r="LRP4" s="289"/>
      <c r="LRQ4" s="289"/>
      <c r="LRR4" s="289"/>
      <c r="LRS4" s="289"/>
      <c r="LRT4" s="289" t="s">
        <v>207</v>
      </c>
      <c r="LRU4" s="289"/>
      <c r="LRV4" s="289"/>
      <c r="LRW4" s="289"/>
      <c r="LRX4" s="289"/>
      <c r="LRY4" s="289"/>
      <c r="LRZ4" s="289"/>
      <c r="LSA4" s="289"/>
      <c r="LSB4" s="289" t="s">
        <v>207</v>
      </c>
      <c r="LSC4" s="289"/>
      <c r="LSD4" s="289"/>
      <c r="LSE4" s="289"/>
      <c r="LSF4" s="289"/>
      <c r="LSG4" s="289"/>
      <c r="LSH4" s="289"/>
      <c r="LSI4" s="289"/>
      <c r="LSJ4" s="289" t="s">
        <v>207</v>
      </c>
      <c r="LSK4" s="289"/>
      <c r="LSL4" s="289"/>
      <c r="LSM4" s="289"/>
      <c r="LSN4" s="289"/>
      <c r="LSO4" s="289"/>
      <c r="LSP4" s="289"/>
      <c r="LSQ4" s="289"/>
      <c r="LSR4" s="289" t="s">
        <v>207</v>
      </c>
      <c r="LSS4" s="289"/>
      <c r="LST4" s="289"/>
      <c r="LSU4" s="289"/>
      <c r="LSV4" s="289"/>
      <c r="LSW4" s="289"/>
      <c r="LSX4" s="289"/>
      <c r="LSY4" s="289"/>
      <c r="LSZ4" s="289" t="s">
        <v>207</v>
      </c>
      <c r="LTA4" s="289"/>
      <c r="LTB4" s="289"/>
      <c r="LTC4" s="289"/>
      <c r="LTD4" s="289"/>
      <c r="LTE4" s="289"/>
      <c r="LTF4" s="289"/>
      <c r="LTG4" s="289"/>
      <c r="LTH4" s="289" t="s">
        <v>207</v>
      </c>
      <c r="LTI4" s="289"/>
      <c r="LTJ4" s="289"/>
      <c r="LTK4" s="289"/>
      <c r="LTL4" s="289"/>
      <c r="LTM4" s="289"/>
      <c r="LTN4" s="289"/>
      <c r="LTO4" s="289"/>
      <c r="LTP4" s="289" t="s">
        <v>207</v>
      </c>
      <c r="LTQ4" s="289"/>
      <c r="LTR4" s="289"/>
      <c r="LTS4" s="289"/>
      <c r="LTT4" s="289"/>
      <c r="LTU4" s="289"/>
      <c r="LTV4" s="289"/>
      <c r="LTW4" s="289"/>
      <c r="LTX4" s="289" t="s">
        <v>207</v>
      </c>
      <c r="LTY4" s="289"/>
      <c r="LTZ4" s="289"/>
      <c r="LUA4" s="289"/>
      <c r="LUB4" s="289"/>
      <c r="LUC4" s="289"/>
      <c r="LUD4" s="289"/>
      <c r="LUE4" s="289"/>
      <c r="LUF4" s="289" t="s">
        <v>207</v>
      </c>
      <c r="LUG4" s="289"/>
      <c r="LUH4" s="289"/>
      <c r="LUI4" s="289"/>
      <c r="LUJ4" s="289"/>
      <c r="LUK4" s="289"/>
      <c r="LUL4" s="289"/>
      <c r="LUM4" s="289"/>
      <c r="LUN4" s="289" t="s">
        <v>207</v>
      </c>
      <c r="LUO4" s="289"/>
      <c r="LUP4" s="289"/>
      <c r="LUQ4" s="289"/>
      <c r="LUR4" s="289"/>
      <c r="LUS4" s="289"/>
      <c r="LUT4" s="289"/>
      <c r="LUU4" s="289"/>
      <c r="LUV4" s="289" t="s">
        <v>207</v>
      </c>
      <c r="LUW4" s="289"/>
      <c r="LUX4" s="289"/>
      <c r="LUY4" s="289"/>
      <c r="LUZ4" s="289"/>
      <c r="LVA4" s="289"/>
      <c r="LVB4" s="289"/>
      <c r="LVC4" s="289"/>
      <c r="LVD4" s="289" t="s">
        <v>207</v>
      </c>
      <c r="LVE4" s="289"/>
      <c r="LVF4" s="289"/>
      <c r="LVG4" s="289"/>
      <c r="LVH4" s="289"/>
      <c r="LVI4" s="289"/>
      <c r="LVJ4" s="289"/>
      <c r="LVK4" s="289"/>
      <c r="LVL4" s="289" t="s">
        <v>207</v>
      </c>
      <c r="LVM4" s="289"/>
      <c r="LVN4" s="289"/>
      <c r="LVO4" s="289"/>
      <c r="LVP4" s="289"/>
      <c r="LVQ4" s="289"/>
      <c r="LVR4" s="289"/>
      <c r="LVS4" s="289"/>
      <c r="LVT4" s="289" t="s">
        <v>207</v>
      </c>
      <c r="LVU4" s="289"/>
      <c r="LVV4" s="289"/>
      <c r="LVW4" s="289"/>
      <c r="LVX4" s="289"/>
      <c r="LVY4" s="289"/>
      <c r="LVZ4" s="289"/>
      <c r="LWA4" s="289"/>
      <c r="LWB4" s="289" t="s">
        <v>207</v>
      </c>
      <c r="LWC4" s="289"/>
      <c r="LWD4" s="289"/>
      <c r="LWE4" s="289"/>
      <c r="LWF4" s="289"/>
      <c r="LWG4" s="289"/>
      <c r="LWH4" s="289"/>
      <c r="LWI4" s="289"/>
      <c r="LWJ4" s="289" t="s">
        <v>207</v>
      </c>
      <c r="LWK4" s="289"/>
      <c r="LWL4" s="289"/>
      <c r="LWM4" s="289"/>
      <c r="LWN4" s="289"/>
      <c r="LWO4" s="289"/>
      <c r="LWP4" s="289"/>
      <c r="LWQ4" s="289"/>
      <c r="LWR4" s="289" t="s">
        <v>207</v>
      </c>
      <c r="LWS4" s="289"/>
      <c r="LWT4" s="289"/>
      <c r="LWU4" s="289"/>
      <c r="LWV4" s="289"/>
      <c r="LWW4" s="289"/>
      <c r="LWX4" s="289"/>
      <c r="LWY4" s="289"/>
      <c r="LWZ4" s="289" t="s">
        <v>207</v>
      </c>
      <c r="LXA4" s="289"/>
      <c r="LXB4" s="289"/>
      <c r="LXC4" s="289"/>
      <c r="LXD4" s="289"/>
      <c r="LXE4" s="289"/>
      <c r="LXF4" s="289"/>
      <c r="LXG4" s="289"/>
      <c r="LXH4" s="289" t="s">
        <v>207</v>
      </c>
      <c r="LXI4" s="289"/>
      <c r="LXJ4" s="289"/>
      <c r="LXK4" s="289"/>
      <c r="LXL4" s="289"/>
      <c r="LXM4" s="289"/>
      <c r="LXN4" s="289"/>
      <c r="LXO4" s="289"/>
      <c r="LXP4" s="289" t="s">
        <v>207</v>
      </c>
      <c r="LXQ4" s="289"/>
      <c r="LXR4" s="289"/>
      <c r="LXS4" s="289"/>
      <c r="LXT4" s="289"/>
      <c r="LXU4" s="289"/>
      <c r="LXV4" s="289"/>
      <c r="LXW4" s="289"/>
      <c r="LXX4" s="289" t="s">
        <v>207</v>
      </c>
      <c r="LXY4" s="289"/>
      <c r="LXZ4" s="289"/>
      <c r="LYA4" s="289"/>
      <c r="LYB4" s="289"/>
      <c r="LYC4" s="289"/>
      <c r="LYD4" s="289"/>
      <c r="LYE4" s="289"/>
      <c r="LYF4" s="289" t="s">
        <v>207</v>
      </c>
      <c r="LYG4" s="289"/>
      <c r="LYH4" s="289"/>
      <c r="LYI4" s="289"/>
      <c r="LYJ4" s="289"/>
      <c r="LYK4" s="289"/>
      <c r="LYL4" s="289"/>
      <c r="LYM4" s="289"/>
      <c r="LYN4" s="289" t="s">
        <v>207</v>
      </c>
      <c r="LYO4" s="289"/>
      <c r="LYP4" s="289"/>
      <c r="LYQ4" s="289"/>
      <c r="LYR4" s="289"/>
      <c r="LYS4" s="289"/>
      <c r="LYT4" s="289"/>
      <c r="LYU4" s="289"/>
      <c r="LYV4" s="289" t="s">
        <v>207</v>
      </c>
      <c r="LYW4" s="289"/>
      <c r="LYX4" s="289"/>
      <c r="LYY4" s="289"/>
      <c r="LYZ4" s="289"/>
      <c r="LZA4" s="289"/>
      <c r="LZB4" s="289"/>
      <c r="LZC4" s="289"/>
      <c r="LZD4" s="289" t="s">
        <v>207</v>
      </c>
      <c r="LZE4" s="289"/>
      <c r="LZF4" s="289"/>
      <c r="LZG4" s="289"/>
      <c r="LZH4" s="289"/>
      <c r="LZI4" s="289"/>
      <c r="LZJ4" s="289"/>
      <c r="LZK4" s="289"/>
      <c r="LZL4" s="289" t="s">
        <v>207</v>
      </c>
      <c r="LZM4" s="289"/>
      <c r="LZN4" s="289"/>
      <c r="LZO4" s="289"/>
      <c r="LZP4" s="289"/>
      <c r="LZQ4" s="289"/>
      <c r="LZR4" s="289"/>
      <c r="LZS4" s="289"/>
      <c r="LZT4" s="289" t="s">
        <v>207</v>
      </c>
      <c r="LZU4" s="289"/>
      <c r="LZV4" s="289"/>
      <c r="LZW4" s="289"/>
      <c r="LZX4" s="289"/>
      <c r="LZY4" s="289"/>
      <c r="LZZ4" s="289"/>
      <c r="MAA4" s="289"/>
      <c r="MAB4" s="289" t="s">
        <v>207</v>
      </c>
      <c r="MAC4" s="289"/>
      <c r="MAD4" s="289"/>
      <c r="MAE4" s="289"/>
      <c r="MAF4" s="289"/>
      <c r="MAG4" s="289"/>
      <c r="MAH4" s="289"/>
      <c r="MAI4" s="289"/>
      <c r="MAJ4" s="289" t="s">
        <v>207</v>
      </c>
      <c r="MAK4" s="289"/>
      <c r="MAL4" s="289"/>
      <c r="MAM4" s="289"/>
      <c r="MAN4" s="289"/>
      <c r="MAO4" s="289"/>
      <c r="MAP4" s="289"/>
      <c r="MAQ4" s="289"/>
      <c r="MAR4" s="289" t="s">
        <v>207</v>
      </c>
      <c r="MAS4" s="289"/>
      <c r="MAT4" s="289"/>
      <c r="MAU4" s="289"/>
      <c r="MAV4" s="289"/>
      <c r="MAW4" s="289"/>
      <c r="MAX4" s="289"/>
      <c r="MAY4" s="289"/>
      <c r="MAZ4" s="289" t="s">
        <v>207</v>
      </c>
      <c r="MBA4" s="289"/>
      <c r="MBB4" s="289"/>
      <c r="MBC4" s="289"/>
      <c r="MBD4" s="289"/>
      <c r="MBE4" s="289"/>
      <c r="MBF4" s="289"/>
      <c r="MBG4" s="289"/>
      <c r="MBH4" s="289" t="s">
        <v>207</v>
      </c>
      <c r="MBI4" s="289"/>
      <c r="MBJ4" s="289"/>
      <c r="MBK4" s="289"/>
      <c r="MBL4" s="289"/>
      <c r="MBM4" s="289"/>
      <c r="MBN4" s="289"/>
      <c r="MBO4" s="289"/>
      <c r="MBP4" s="289" t="s">
        <v>207</v>
      </c>
      <c r="MBQ4" s="289"/>
      <c r="MBR4" s="289"/>
      <c r="MBS4" s="289"/>
      <c r="MBT4" s="289"/>
      <c r="MBU4" s="289"/>
      <c r="MBV4" s="289"/>
      <c r="MBW4" s="289"/>
      <c r="MBX4" s="289" t="s">
        <v>207</v>
      </c>
      <c r="MBY4" s="289"/>
      <c r="MBZ4" s="289"/>
      <c r="MCA4" s="289"/>
      <c r="MCB4" s="289"/>
      <c r="MCC4" s="289"/>
      <c r="MCD4" s="289"/>
      <c r="MCE4" s="289"/>
      <c r="MCF4" s="289" t="s">
        <v>207</v>
      </c>
      <c r="MCG4" s="289"/>
      <c r="MCH4" s="289"/>
      <c r="MCI4" s="289"/>
      <c r="MCJ4" s="289"/>
      <c r="MCK4" s="289"/>
      <c r="MCL4" s="289"/>
      <c r="MCM4" s="289"/>
      <c r="MCN4" s="289" t="s">
        <v>207</v>
      </c>
      <c r="MCO4" s="289"/>
      <c r="MCP4" s="289"/>
      <c r="MCQ4" s="289"/>
      <c r="MCR4" s="289"/>
      <c r="MCS4" s="289"/>
      <c r="MCT4" s="289"/>
      <c r="MCU4" s="289"/>
      <c r="MCV4" s="289" t="s">
        <v>207</v>
      </c>
      <c r="MCW4" s="289"/>
      <c r="MCX4" s="289"/>
      <c r="MCY4" s="289"/>
      <c r="MCZ4" s="289"/>
      <c r="MDA4" s="289"/>
      <c r="MDB4" s="289"/>
      <c r="MDC4" s="289"/>
      <c r="MDD4" s="289" t="s">
        <v>207</v>
      </c>
      <c r="MDE4" s="289"/>
      <c r="MDF4" s="289"/>
      <c r="MDG4" s="289"/>
      <c r="MDH4" s="289"/>
      <c r="MDI4" s="289"/>
      <c r="MDJ4" s="289"/>
      <c r="MDK4" s="289"/>
      <c r="MDL4" s="289" t="s">
        <v>207</v>
      </c>
      <c r="MDM4" s="289"/>
      <c r="MDN4" s="289"/>
      <c r="MDO4" s="289"/>
      <c r="MDP4" s="289"/>
      <c r="MDQ4" s="289"/>
      <c r="MDR4" s="289"/>
      <c r="MDS4" s="289"/>
      <c r="MDT4" s="289" t="s">
        <v>207</v>
      </c>
      <c r="MDU4" s="289"/>
      <c r="MDV4" s="289"/>
      <c r="MDW4" s="289"/>
      <c r="MDX4" s="289"/>
      <c r="MDY4" s="289"/>
      <c r="MDZ4" s="289"/>
      <c r="MEA4" s="289"/>
      <c r="MEB4" s="289" t="s">
        <v>207</v>
      </c>
      <c r="MEC4" s="289"/>
      <c r="MED4" s="289"/>
      <c r="MEE4" s="289"/>
      <c r="MEF4" s="289"/>
      <c r="MEG4" s="289"/>
      <c r="MEH4" s="289"/>
      <c r="MEI4" s="289"/>
      <c r="MEJ4" s="289" t="s">
        <v>207</v>
      </c>
      <c r="MEK4" s="289"/>
      <c r="MEL4" s="289"/>
      <c r="MEM4" s="289"/>
      <c r="MEN4" s="289"/>
      <c r="MEO4" s="289"/>
      <c r="MEP4" s="289"/>
      <c r="MEQ4" s="289"/>
      <c r="MER4" s="289" t="s">
        <v>207</v>
      </c>
      <c r="MES4" s="289"/>
      <c r="MET4" s="289"/>
      <c r="MEU4" s="289"/>
      <c r="MEV4" s="289"/>
      <c r="MEW4" s="289"/>
      <c r="MEX4" s="289"/>
      <c r="MEY4" s="289"/>
      <c r="MEZ4" s="289" t="s">
        <v>207</v>
      </c>
      <c r="MFA4" s="289"/>
      <c r="MFB4" s="289"/>
      <c r="MFC4" s="289"/>
      <c r="MFD4" s="289"/>
      <c r="MFE4" s="289"/>
      <c r="MFF4" s="289"/>
      <c r="MFG4" s="289"/>
      <c r="MFH4" s="289" t="s">
        <v>207</v>
      </c>
      <c r="MFI4" s="289"/>
      <c r="MFJ4" s="289"/>
      <c r="MFK4" s="289"/>
      <c r="MFL4" s="289"/>
      <c r="MFM4" s="289"/>
      <c r="MFN4" s="289"/>
      <c r="MFO4" s="289"/>
      <c r="MFP4" s="289" t="s">
        <v>207</v>
      </c>
      <c r="MFQ4" s="289"/>
      <c r="MFR4" s="289"/>
      <c r="MFS4" s="289"/>
      <c r="MFT4" s="289"/>
      <c r="MFU4" s="289"/>
      <c r="MFV4" s="289"/>
      <c r="MFW4" s="289"/>
      <c r="MFX4" s="289" t="s">
        <v>207</v>
      </c>
      <c r="MFY4" s="289"/>
      <c r="MFZ4" s="289"/>
      <c r="MGA4" s="289"/>
      <c r="MGB4" s="289"/>
      <c r="MGC4" s="289"/>
      <c r="MGD4" s="289"/>
      <c r="MGE4" s="289"/>
      <c r="MGF4" s="289" t="s">
        <v>207</v>
      </c>
      <c r="MGG4" s="289"/>
      <c r="MGH4" s="289"/>
      <c r="MGI4" s="289"/>
      <c r="MGJ4" s="289"/>
      <c r="MGK4" s="289"/>
      <c r="MGL4" s="289"/>
      <c r="MGM4" s="289"/>
      <c r="MGN4" s="289" t="s">
        <v>207</v>
      </c>
      <c r="MGO4" s="289"/>
      <c r="MGP4" s="289"/>
      <c r="MGQ4" s="289"/>
      <c r="MGR4" s="289"/>
      <c r="MGS4" s="289"/>
      <c r="MGT4" s="289"/>
      <c r="MGU4" s="289"/>
      <c r="MGV4" s="289" t="s">
        <v>207</v>
      </c>
      <c r="MGW4" s="289"/>
      <c r="MGX4" s="289"/>
      <c r="MGY4" s="289"/>
      <c r="MGZ4" s="289"/>
      <c r="MHA4" s="289"/>
      <c r="MHB4" s="289"/>
      <c r="MHC4" s="289"/>
      <c r="MHD4" s="289" t="s">
        <v>207</v>
      </c>
      <c r="MHE4" s="289"/>
      <c r="MHF4" s="289"/>
      <c r="MHG4" s="289"/>
      <c r="MHH4" s="289"/>
      <c r="MHI4" s="289"/>
      <c r="MHJ4" s="289"/>
      <c r="MHK4" s="289"/>
      <c r="MHL4" s="289" t="s">
        <v>207</v>
      </c>
      <c r="MHM4" s="289"/>
      <c r="MHN4" s="289"/>
      <c r="MHO4" s="289"/>
      <c r="MHP4" s="289"/>
      <c r="MHQ4" s="289"/>
      <c r="MHR4" s="289"/>
      <c r="MHS4" s="289"/>
      <c r="MHT4" s="289" t="s">
        <v>207</v>
      </c>
      <c r="MHU4" s="289"/>
      <c r="MHV4" s="289"/>
      <c r="MHW4" s="289"/>
      <c r="MHX4" s="289"/>
      <c r="MHY4" s="289"/>
      <c r="MHZ4" s="289"/>
      <c r="MIA4" s="289"/>
      <c r="MIB4" s="289" t="s">
        <v>207</v>
      </c>
      <c r="MIC4" s="289"/>
      <c r="MID4" s="289"/>
      <c r="MIE4" s="289"/>
      <c r="MIF4" s="289"/>
      <c r="MIG4" s="289"/>
      <c r="MIH4" s="289"/>
      <c r="MII4" s="289"/>
      <c r="MIJ4" s="289" t="s">
        <v>207</v>
      </c>
      <c r="MIK4" s="289"/>
      <c r="MIL4" s="289"/>
      <c r="MIM4" s="289"/>
      <c r="MIN4" s="289"/>
      <c r="MIO4" s="289"/>
      <c r="MIP4" s="289"/>
      <c r="MIQ4" s="289"/>
      <c r="MIR4" s="289" t="s">
        <v>207</v>
      </c>
      <c r="MIS4" s="289"/>
      <c r="MIT4" s="289"/>
      <c r="MIU4" s="289"/>
      <c r="MIV4" s="289"/>
      <c r="MIW4" s="289"/>
      <c r="MIX4" s="289"/>
      <c r="MIY4" s="289"/>
      <c r="MIZ4" s="289" t="s">
        <v>207</v>
      </c>
      <c r="MJA4" s="289"/>
      <c r="MJB4" s="289"/>
      <c r="MJC4" s="289"/>
      <c r="MJD4" s="289"/>
      <c r="MJE4" s="289"/>
      <c r="MJF4" s="289"/>
      <c r="MJG4" s="289"/>
      <c r="MJH4" s="289" t="s">
        <v>207</v>
      </c>
      <c r="MJI4" s="289"/>
      <c r="MJJ4" s="289"/>
      <c r="MJK4" s="289"/>
      <c r="MJL4" s="289"/>
      <c r="MJM4" s="289"/>
      <c r="MJN4" s="289"/>
      <c r="MJO4" s="289"/>
      <c r="MJP4" s="289" t="s">
        <v>207</v>
      </c>
      <c r="MJQ4" s="289"/>
      <c r="MJR4" s="289"/>
      <c r="MJS4" s="289"/>
      <c r="MJT4" s="289"/>
      <c r="MJU4" s="289"/>
      <c r="MJV4" s="289"/>
      <c r="MJW4" s="289"/>
      <c r="MJX4" s="289" t="s">
        <v>207</v>
      </c>
      <c r="MJY4" s="289"/>
      <c r="MJZ4" s="289"/>
      <c r="MKA4" s="289"/>
      <c r="MKB4" s="289"/>
      <c r="MKC4" s="289"/>
      <c r="MKD4" s="289"/>
      <c r="MKE4" s="289"/>
      <c r="MKF4" s="289" t="s">
        <v>207</v>
      </c>
      <c r="MKG4" s="289"/>
      <c r="MKH4" s="289"/>
      <c r="MKI4" s="289"/>
      <c r="MKJ4" s="289"/>
      <c r="MKK4" s="289"/>
      <c r="MKL4" s="289"/>
      <c r="MKM4" s="289"/>
      <c r="MKN4" s="289" t="s">
        <v>207</v>
      </c>
      <c r="MKO4" s="289"/>
      <c r="MKP4" s="289"/>
      <c r="MKQ4" s="289"/>
      <c r="MKR4" s="289"/>
      <c r="MKS4" s="289"/>
      <c r="MKT4" s="289"/>
      <c r="MKU4" s="289"/>
      <c r="MKV4" s="289" t="s">
        <v>207</v>
      </c>
      <c r="MKW4" s="289"/>
      <c r="MKX4" s="289"/>
      <c r="MKY4" s="289"/>
      <c r="MKZ4" s="289"/>
      <c r="MLA4" s="289"/>
      <c r="MLB4" s="289"/>
      <c r="MLC4" s="289"/>
      <c r="MLD4" s="289" t="s">
        <v>207</v>
      </c>
      <c r="MLE4" s="289"/>
      <c r="MLF4" s="289"/>
      <c r="MLG4" s="289"/>
      <c r="MLH4" s="289"/>
      <c r="MLI4" s="289"/>
      <c r="MLJ4" s="289"/>
      <c r="MLK4" s="289"/>
      <c r="MLL4" s="289" t="s">
        <v>207</v>
      </c>
      <c r="MLM4" s="289"/>
      <c r="MLN4" s="289"/>
      <c r="MLO4" s="289"/>
      <c r="MLP4" s="289"/>
      <c r="MLQ4" s="289"/>
      <c r="MLR4" s="289"/>
      <c r="MLS4" s="289"/>
      <c r="MLT4" s="289" t="s">
        <v>207</v>
      </c>
      <c r="MLU4" s="289"/>
      <c r="MLV4" s="289"/>
      <c r="MLW4" s="289"/>
      <c r="MLX4" s="289"/>
      <c r="MLY4" s="289"/>
      <c r="MLZ4" s="289"/>
      <c r="MMA4" s="289"/>
      <c r="MMB4" s="289" t="s">
        <v>207</v>
      </c>
      <c r="MMC4" s="289"/>
      <c r="MMD4" s="289"/>
      <c r="MME4" s="289"/>
      <c r="MMF4" s="289"/>
      <c r="MMG4" s="289"/>
      <c r="MMH4" s="289"/>
      <c r="MMI4" s="289"/>
      <c r="MMJ4" s="289" t="s">
        <v>207</v>
      </c>
      <c r="MMK4" s="289"/>
      <c r="MML4" s="289"/>
      <c r="MMM4" s="289"/>
      <c r="MMN4" s="289"/>
      <c r="MMO4" s="289"/>
      <c r="MMP4" s="289"/>
      <c r="MMQ4" s="289"/>
      <c r="MMR4" s="289" t="s">
        <v>207</v>
      </c>
      <c r="MMS4" s="289"/>
      <c r="MMT4" s="289"/>
      <c r="MMU4" s="289"/>
      <c r="MMV4" s="289"/>
      <c r="MMW4" s="289"/>
      <c r="MMX4" s="289"/>
      <c r="MMY4" s="289"/>
      <c r="MMZ4" s="289" t="s">
        <v>207</v>
      </c>
      <c r="MNA4" s="289"/>
      <c r="MNB4" s="289"/>
      <c r="MNC4" s="289"/>
      <c r="MND4" s="289"/>
      <c r="MNE4" s="289"/>
      <c r="MNF4" s="289"/>
      <c r="MNG4" s="289"/>
      <c r="MNH4" s="289" t="s">
        <v>207</v>
      </c>
      <c r="MNI4" s="289"/>
      <c r="MNJ4" s="289"/>
      <c r="MNK4" s="289"/>
      <c r="MNL4" s="289"/>
      <c r="MNM4" s="289"/>
      <c r="MNN4" s="289"/>
      <c r="MNO4" s="289"/>
      <c r="MNP4" s="289" t="s">
        <v>207</v>
      </c>
      <c r="MNQ4" s="289"/>
      <c r="MNR4" s="289"/>
      <c r="MNS4" s="289"/>
      <c r="MNT4" s="289"/>
      <c r="MNU4" s="289"/>
      <c r="MNV4" s="289"/>
      <c r="MNW4" s="289"/>
      <c r="MNX4" s="289" t="s">
        <v>207</v>
      </c>
      <c r="MNY4" s="289"/>
      <c r="MNZ4" s="289"/>
      <c r="MOA4" s="289"/>
      <c r="MOB4" s="289"/>
      <c r="MOC4" s="289"/>
      <c r="MOD4" s="289"/>
      <c r="MOE4" s="289"/>
      <c r="MOF4" s="289" t="s">
        <v>207</v>
      </c>
      <c r="MOG4" s="289"/>
      <c r="MOH4" s="289"/>
      <c r="MOI4" s="289"/>
      <c r="MOJ4" s="289"/>
      <c r="MOK4" s="289"/>
      <c r="MOL4" s="289"/>
      <c r="MOM4" s="289"/>
      <c r="MON4" s="289" t="s">
        <v>207</v>
      </c>
      <c r="MOO4" s="289"/>
      <c r="MOP4" s="289"/>
      <c r="MOQ4" s="289"/>
      <c r="MOR4" s="289"/>
      <c r="MOS4" s="289"/>
      <c r="MOT4" s="289"/>
      <c r="MOU4" s="289"/>
      <c r="MOV4" s="289" t="s">
        <v>207</v>
      </c>
      <c r="MOW4" s="289"/>
      <c r="MOX4" s="289"/>
      <c r="MOY4" s="289"/>
      <c r="MOZ4" s="289"/>
      <c r="MPA4" s="289"/>
      <c r="MPB4" s="289"/>
      <c r="MPC4" s="289"/>
      <c r="MPD4" s="289" t="s">
        <v>207</v>
      </c>
      <c r="MPE4" s="289"/>
      <c r="MPF4" s="289"/>
      <c r="MPG4" s="289"/>
      <c r="MPH4" s="289"/>
      <c r="MPI4" s="289"/>
      <c r="MPJ4" s="289"/>
      <c r="MPK4" s="289"/>
      <c r="MPL4" s="289" t="s">
        <v>207</v>
      </c>
      <c r="MPM4" s="289"/>
      <c r="MPN4" s="289"/>
      <c r="MPO4" s="289"/>
      <c r="MPP4" s="289"/>
      <c r="MPQ4" s="289"/>
      <c r="MPR4" s="289"/>
      <c r="MPS4" s="289"/>
      <c r="MPT4" s="289" t="s">
        <v>207</v>
      </c>
      <c r="MPU4" s="289"/>
      <c r="MPV4" s="289"/>
      <c r="MPW4" s="289"/>
      <c r="MPX4" s="289"/>
      <c r="MPY4" s="289"/>
      <c r="MPZ4" s="289"/>
      <c r="MQA4" s="289"/>
      <c r="MQB4" s="289" t="s">
        <v>207</v>
      </c>
      <c r="MQC4" s="289"/>
      <c r="MQD4" s="289"/>
      <c r="MQE4" s="289"/>
      <c r="MQF4" s="289"/>
      <c r="MQG4" s="289"/>
      <c r="MQH4" s="289"/>
      <c r="MQI4" s="289"/>
      <c r="MQJ4" s="289" t="s">
        <v>207</v>
      </c>
      <c r="MQK4" s="289"/>
      <c r="MQL4" s="289"/>
      <c r="MQM4" s="289"/>
      <c r="MQN4" s="289"/>
      <c r="MQO4" s="289"/>
      <c r="MQP4" s="289"/>
      <c r="MQQ4" s="289"/>
      <c r="MQR4" s="289" t="s">
        <v>207</v>
      </c>
      <c r="MQS4" s="289"/>
      <c r="MQT4" s="289"/>
      <c r="MQU4" s="289"/>
      <c r="MQV4" s="289"/>
      <c r="MQW4" s="289"/>
      <c r="MQX4" s="289"/>
      <c r="MQY4" s="289"/>
      <c r="MQZ4" s="289" t="s">
        <v>207</v>
      </c>
      <c r="MRA4" s="289"/>
      <c r="MRB4" s="289"/>
      <c r="MRC4" s="289"/>
      <c r="MRD4" s="289"/>
      <c r="MRE4" s="289"/>
      <c r="MRF4" s="289"/>
      <c r="MRG4" s="289"/>
      <c r="MRH4" s="289" t="s">
        <v>207</v>
      </c>
      <c r="MRI4" s="289"/>
      <c r="MRJ4" s="289"/>
      <c r="MRK4" s="289"/>
      <c r="MRL4" s="289"/>
      <c r="MRM4" s="289"/>
      <c r="MRN4" s="289"/>
      <c r="MRO4" s="289"/>
      <c r="MRP4" s="289" t="s">
        <v>207</v>
      </c>
      <c r="MRQ4" s="289"/>
      <c r="MRR4" s="289"/>
      <c r="MRS4" s="289"/>
      <c r="MRT4" s="289"/>
      <c r="MRU4" s="289"/>
      <c r="MRV4" s="289"/>
      <c r="MRW4" s="289"/>
      <c r="MRX4" s="289" t="s">
        <v>207</v>
      </c>
      <c r="MRY4" s="289"/>
      <c r="MRZ4" s="289"/>
      <c r="MSA4" s="289"/>
      <c r="MSB4" s="289"/>
      <c r="MSC4" s="289"/>
      <c r="MSD4" s="289"/>
      <c r="MSE4" s="289"/>
      <c r="MSF4" s="289" t="s">
        <v>207</v>
      </c>
      <c r="MSG4" s="289"/>
      <c r="MSH4" s="289"/>
      <c r="MSI4" s="289"/>
      <c r="MSJ4" s="289"/>
      <c r="MSK4" s="289"/>
      <c r="MSL4" s="289"/>
      <c r="MSM4" s="289"/>
      <c r="MSN4" s="289" t="s">
        <v>207</v>
      </c>
      <c r="MSO4" s="289"/>
      <c r="MSP4" s="289"/>
      <c r="MSQ4" s="289"/>
      <c r="MSR4" s="289"/>
      <c r="MSS4" s="289"/>
      <c r="MST4" s="289"/>
      <c r="MSU4" s="289"/>
      <c r="MSV4" s="289" t="s">
        <v>207</v>
      </c>
      <c r="MSW4" s="289"/>
      <c r="MSX4" s="289"/>
      <c r="MSY4" s="289"/>
      <c r="MSZ4" s="289"/>
      <c r="MTA4" s="289"/>
      <c r="MTB4" s="289"/>
      <c r="MTC4" s="289"/>
      <c r="MTD4" s="289" t="s">
        <v>207</v>
      </c>
      <c r="MTE4" s="289"/>
      <c r="MTF4" s="289"/>
      <c r="MTG4" s="289"/>
      <c r="MTH4" s="289"/>
      <c r="MTI4" s="289"/>
      <c r="MTJ4" s="289"/>
      <c r="MTK4" s="289"/>
      <c r="MTL4" s="289" t="s">
        <v>207</v>
      </c>
      <c r="MTM4" s="289"/>
      <c r="MTN4" s="289"/>
      <c r="MTO4" s="289"/>
      <c r="MTP4" s="289"/>
      <c r="MTQ4" s="289"/>
      <c r="MTR4" s="289"/>
      <c r="MTS4" s="289"/>
      <c r="MTT4" s="289" t="s">
        <v>207</v>
      </c>
      <c r="MTU4" s="289"/>
      <c r="MTV4" s="289"/>
      <c r="MTW4" s="289"/>
      <c r="MTX4" s="289"/>
      <c r="MTY4" s="289"/>
      <c r="MTZ4" s="289"/>
      <c r="MUA4" s="289"/>
      <c r="MUB4" s="289" t="s">
        <v>207</v>
      </c>
      <c r="MUC4" s="289"/>
      <c r="MUD4" s="289"/>
      <c r="MUE4" s="289"/>
      <c r="MUF4" s="289"/>
      <c r="MUG4" s="289"/>
      <c r="MUH4" s="289"/>
      <c r="MUI4" s="289"/>
      <c r="MUJ4" s="289" t="s">
        <v>207</v>
      </c>
      <c r="MUK4" s="289"/>
      <c r="MUL4" s="289"/>
      <c r="MUM4" s="289"/>
      <c r="MUN4" s="289"/>
      <c r="MUO4" s="289"/>
      <c r="MUP4" s="289"/>
      <c r="MUQ4" s="289"/>
      <c r="MUR4" s="289" t="s">
        <v>207</v>
      </c>
      <c r="MUS4" s="289"/>
      <c r="MUT4" s="289"/>
      <c r="MUU4" s="289"/>
      <c r="MUV4" s="289"/>
      <c r="MUW4" s="289"/>
      <c r="MUX4" s="289"/>
      <c r="MUY4" s="289"/>
      <c r="MUZ4" s="289" t="s">
        <v>207</v>
      </c>
      <c r="MVA4" s="289"/>
      <c r="MVB4" s="289"/>
      <c r="MVC4" s="289"/>
      <c r="MVD4" s="289"/>
      <c r="MVE4" s="289"/>
      <c r="MVF4" s="289"/>
      <c r="MVG4" s="289"/>
      <c r="MVH4" s="289" t="s">
        <v>207</v>
      </c>
      <c r="MVI4" s="289"/>
      <c r="MVJ4" s="289"/>
      <c r="MVK4" s="289"/>
      <c r="MVL4" s="289"/>
      <c r="MVM4" s="289"/>
      <c r="MVN4" s="289"/>
      <c r="MVO4" s="289"/>
      <c r="MVP4" s="289" t="s">
        <v>207</v>
      </c>
      <c r="MVQ4" s="289"/>
      <c r="MVR4" s="289"/>
      <c r="MVS4" s="289"/>
      <c r="MVT4" s="289"/>
      <c r="MVU4" s="289"/>
      <c r="MVV4" s="289"/>
      <c r="MVW4" s="289"/>
      <c r="MVX4" s="289" t="s">
        <v>207</v>
      </c>
      <c r="MVY4" s="289"/>
      <c r="MVZ4" s="289"/>
      <c r="MWA4" s="289"/>
      <c r="MWB4" s="289"/>
      <c r="MWC4" s="289"/>
      <c r="MWD4" s="289"/>
      <c r="MWE4" s="289"/>
      <c r="MWF4" s="289" t="s">
        <v>207</v>
      </c>
      <c r="MWG4" s="289"/>
      <c r="MWH4" s="289"/>
      <c r="MWI4" s="289"/>
      <c r="MWJ4" s="289"/>
      <c r="MWK4" s="289"/>
      <c r="MWL4" s="289"/>
      <c r="MWM4" s="289"/>
      <c r="MWN4" s="289" t="s">
        <v>207</v>
      </c>
      <c r="MWO4" s="289"/>
      <c r="MWP4" s="289"/>
      <c r="MWQ4" s="289"/>
      <c r="MWR4" s="289"/>
      <c r="MWS4" s="289"/>
      <c r="MWT4" s="289"/>
      <c r="MWU4" s="289"/>
      <c r="MWV4" s="289" t="s">
        <v>207</v>
      </c>
      <c r="MWW4" s="289"/>
      <c r="MWX4" s="289"/>
      <c r="MWY4" s="289"/>
      <c r="MWZ4" s="289"/>
      <c r="MXA4" s="289"/>
      <c r="MXB4" s="289"/>
      <c r="MXC4" s="289"/>
      <c r="MXD4" s="289" t="s">
        <v>207</v>
      </c>
      <c r="MXE4" s="289"/>
      <c r="MXF4" s="289"/>
      <c r="MXG4" s="289"/>
      <c r="MXH4" s="289"/>
      <c r="MXI4" s="289"/>
      <c r="MXJ4" s="289"/>
      <c r="MXK4" s="289"/>
      <c r="MXL4" s="289" t="s">
        <v>207</v>
      </c>
      <c r="MXM4" s="289"/>
      <c r="MXN4" s="289"/>
      <c r="MXO4" s="289"/>
      <c r="MXP4" s="289"/>
      <c r="MXQ4" s="289"/>
      <c r="MXR4" s="289"/>
      <c r="MXS4" s="289"/>
      <c r="MXT4" s="289" t="s">
        <v>207</v>
      </c>
      <c r="MXU4" s="289"/>
      <c r="MXV4" s="289"/>
      <c r="MXW4" s="289"/>
      <c r="MXX4" s="289"/>
      <c r="MXY4" s="289"/>
      <c r="MXZ4" s="289"/>
      <c r="MYA4" s="289"/>
      <c r="MYB4" s="289" t="s">
        <v>207</v>
      </c>
      <c r="MYC4" s="289"/>
      <c r="MYD4" s="289"/>
      <c r="MYE4" s="289"/>
      <c r="MYF4" s="289"/>
      <c r="MYG4" s="289"/>
      <c r="MYH4" s="289"/>
      <c r="MYI4" s="289"/>
      <c r="MYJ4" s="289" t="s">
        <v>207</v>
      </c>
      <c r="MYK4" s="289"/>
      <c r="MYL4" s="289"/>
      <c r="MYM4" s="289"/>
      <c r="MYN4" s="289"/>
      <c r="MYO4" s="289"/>
      <c r="MYP4" s="289"/>
      <c r="MYQ4" s="289"/>
      <c r="MYR4" s="289" t="s">
        <v>207</v>
      </c>
      <c r="MYS4" s="289"/>
      <c r="MYT4" s="289"/>
      <c r="MYU4" s="289"/>
      <c r="MYV4" s="289"/>
      <c r="MYW4" s="289"/>
      <c r="MYX4" s="289"/>
      <c r="MYY4" s="289"/>
      <c r="MYZ4" s="289" t="s">
        <v>207</v>
      </c>
      <c r="MZA4" s="289"/>
      <c r="MZB4" s="289"/>
      <c r="MZC4" s="289"/>
      <c r="MZD4" s="289"/>
      <c r="MZE4" s="289"/>
      <c r="MZF4" s="289"/>
      <c r="MZG4" s="289"/>
      <c r="MZH4" s="289" t="s">
        <v>207</v>
      </c>
      <c r="MZI4" s="289"/>
      <c r="MZJ4" s="289"/>
      <c r="MZK4" s="289"/>
      <c r="MZL4" s="289"/>
      <c r="MZM4" s="289"/>
      <c r="MZN4" s="289"/>
      <c r="MZO4" s="289"/>
      <c r="MZP4" s="289" t="s">
        <v>207</v>
      </c>
      <c r="MZQ4" s="289"/>
      <c r="MZR4" s="289"/>
      <c r="MZS4" s="289"/>
      <c r="MZT4" s="289"/>
      <c r="MZU4" s="289"/>
      <c r="MZV4" s="289"/>
      <c r="MZW4" s="289"/>
      <c r="MZX4" s="289" t="s">
        <v>207</v>
      </c>
      <c r="MZY4" s="289"/>
      <c r="MZZ4" s="289"/>
      <c r="NAA4" s="289"/>
      <c r="NAB4" s="289"/>
      <c r="NAC4" s="289"/>
      <c r="NAD4" s="289"/>
      <c r="NAE4" s="289"/>
      <c r="NAF4" s="289" t="s">
        <v>207</v>
      </c>
      <c r="NAG4" s="289"/>
      <c r="NAH4" s="289"/>
      <c r="NAI4" s="289"/>
      <c r="NAJ4" s="289"/>
      <c r="NAK4" s="289"/>
      <c r="NAL4" s="289"/>
      <c r="NAM4" s="289"/>
      <c r="NAN4" s="289" t="s">
        <v>207</v>
      </c>
      <c r="NAO4" s="289"/>
      <c r="NAP4" s="289"/>
      <c r="NAQ4" s="289"/>
      <c r="NAR4" s="289"/>
      <c r="NAS4" s="289"/>
      <c r="NAT4" s="289"/>
      <c r="NAU4" s="289"/>
      <c r="NAV4" s="289" t="s">
        <v>207</v>
      </c>
      <c r="NAW4" s="289"/>
      <c r="NAX4" s="289"/>
      <c r="NAY4" s="289"/>
      <c r="NAZ4" s="289"/>
      <c r="NBA4" s="289"/>
      <c r="NBB4" s="289"/>
      <c r="NBC4" s="289"/>
      <c r="NBD4" s="289" t="s">
        <v>207</v>
      </c>
      <c r="NBE4" s="289"/>
      <c r="NBF4" s="289"/>
      <c r="NBG4" s="289"/>
      <c r="NBH4" s="289"/>
      <c r="NBI4" s="289"/>
      <c r="NBJ4" s="289"/>
      <c r="NBK4" s="289"/>
      <c r="NBL4" s="289" t="s">
        <v>207</v>
      </c>
      <c r="NBM4" s="289"/>
      <c r="NBN4" s="289"/>
      <c r="NBO4" s="289"/>
      <c r="NBP4" s="289"/>
      <c r="NBQ4" s="289"/>
      <c r="NBR4" s="289"/>
      <c r="NBS4" s="289"/>
      <c r="NBT4" s="289" t="s">
        <v>207</v>
      </c>
      <c r="NBU4" s="289"/>
      <c r="NBV4" s="289"/>
      <c r="NBW4" s="289"/>
      <c r="NBX4" s="289"/>
      <c r="NBY4" s="289"/>
      <c r="NBZ4" s="289"/>
      <c r="NCA4" s="289"/>
      <c r="NCB4" s="289" t="s">
        <v>207</v>
      </c>
      <c r="NCC4" s="289"/>
      <c r="NCD4" s="289"/>
      <c r="NCE4" s="289"/>
      <c r="NCF4" s="289"/>
      <c r="NCG4" s="289"/>
      <c r="NCH4" s="289"/>
      <c r="NCI4" s="289"/>
      <c r="NCJ4" s="289" t="s">
        <v>207</v>
      </c>
      <c r="NCK4" s="289"/>
      <c r="NCL4" s="289"/>
      <c r="NCM4" s="289"/>
      <c r="NCN4" s="289"/>
      <c r="NCO4" s="289"/>
      <c r="NCP4" s="289"/>
      <c r="NCQ4" s="289"/>
      <c r="NCR4" s="289" t="s">
        <v>207</v>
      </c>
      <c r="NCS4" s="289"/>
      <c r="NCT4" s="289"/>
      <c r="NCU4" s="289"/>
      <c r="NCV4" s="289"/>
      <c r="NCW4" s="289"/>
      <c r="NCX4" s="289"/>
      <c r="NCY4" s="289"/>
      <c r="NCZ4" s="289" t="s">
        <v>207</v>
      </c>
      <c r="NDA4" s="289"/>
      <c r="NDB4" s="289"/>
      <c r="NDC4" s="289"/>
      <c r="NDD4" s="289"/>
      <c r="NDE4" s="289"/>
      <c r="NDF4" s="289"/>
      <c r="NDG4" s="289"/>
      <c r="NDH4" s="289" t="s">
        <v>207</v>
      </c>
      <c r="NDI4" s="289"/>
      <c r="NDJ4" s="289"/>
      <c r="NDK4" s="289"/>
      <c r="NDL4" s="289"/>
      <c r="NDM4" s="289"/>
      <c r="NDN4" s="289"/>
      <c r="NDO4" s="289"/>
      <c r="NDP4" s="289" t="s">
        <v>207</v>
      </c>
      <c r="NDQ4" s="289"/>
      <c r="NDR4" s="289"/>
      <c r="NDS4" s="289"/>
      <c r="NDT4" s="289"/>
      <c r="NDU4" s="289"/>
      <c r="NDV4" s="289"/>
      <c r="NDW4" s="289"/>
      <c r="NDX4" s="289" t="s">
        <v>207</v>
      </c>
      <c r="NDY4" s="289"/>
      <c r="NDZ4" s="289"/>
      <c r="NEA4" s="289"/>
      <c r="NEB4" s="289"/>
      <c r="NEC4" s="289"/>
      <c r="NED4" s="289"/>
      <c r="NEE4" s="289"/>
      <c r="NEF4" s="289" t="s">
        <v>207</v>
      </c>
      <c r="NEG4" s="289"/>
      <c r="NEH4" s="289"/>
      <c r="NEI4" s="289"/>
      <c r="NEJ4" s="289"/>
      <c r="NEK4" s="289"/>
      <c r="NEL4" s="289"/>
      <c r="NEM4" s="289"/>
      <c r="NEN4" s="289" t="s">
        <v>207</v>
      </c>
      <c r="NEO4" s="289"/>
      <c r="NEP4" s="289"/>
      <c r="NEQ4" s="289"/>
      <c r="NER4" s="289"/>
      <c r="NES4" s="289"/>
      <c r="NET4" s="289"/>
      <c r="NEU4" s="289"/>
      <c r="NEV4" s="289" t="s">
        <v>207</v>
      </c>
      <c r="NEW4" s="289"/>
      <c r="NEX4" s="289"/>
      <c r="NEY4" s="289"/>
      <c r="NEZ4" s="289"/>
      <c r="NFA4" s="289"/>
      <c r="NFB4" s="289"/>
      <c r="NFC4" s="289"/>
      <c r="NFD4" s="289" t="s">
        <v>207</v>
      </c>
      <c r="NFE4" s="289"/>
      <c r="NFF4" s="289"/>
      <c r="NFG4" s="289"/>
      <c r="NFH4" s="289"/>
      <c r="NFI4" s="289"/>
      <c r="NFJ4" s="289"/>
      <c r="NFK4" s="289"/>
      <c r="NFL4" s="289" t="s">
        <v>207</v>
      </c>
      <c r="NFM4" s="289"/>
      <c r="NFN4" s="289"/>
      <c r="NFO4" s="289"/>
      <c r="NFP4" s="289"/>
      <c r="NFQ4" s="289"/>
      <c r="NFR4" s="289"/>
      <c r="NFS4" s="289"/>
      <c r="NFT4" s="289" t="s">
        <v>207</v>
      </c>
      <c r="NFU4" s="289"/>
      <c r="NFV4" s="289"/>
      <c r="NFW4" s="289"/>
      <c r="NFX4" s="289"/>
      <c r="NFY4" s="289"/>
      <c r="NFZ4" s="289"/>
      <c r="NGA4" s="289"/>
      <c r="NGB4" s="289" t="s">
        <v>207</v>
      </c>
      <c r="NGC4" s="289"/>
      <c r="NGD4" s="289"/>
      <c r="NGE4" s="289"/>
      <c r="NGF4" s="289"/>
      <c r="NGG4" s="289"/>
      <c r="NGH4" s="289"/>
      <c r="NGI4" s="289"/>
      <c r="NGJ4" s="289" t="s">
        <v>207</v>
      </c>
      <c r="NGK4" s="289"/>
      <c r="NGL4" s="289"/>
      <c r="NGM4" s="289"/>
      <c r="NGN4" s="289"/>
      <c r="NGO4" s="289"/>
      <c r="NGP4" s="289"/>
      <c r="NGQ4" s="289"/>
      <c r="NGR4" s="289" t="s">
        <v>207</v>
      </c>
      <c r="NGS4" s="289"/>
      <c r="NGT4" s="289"/>
      <c r="NGU4" s="289"/>
      <c r="NGV4" s="289"/>
      <c r="NGW4" s="289"/>
      <c r="NGX4" s="289"/>
      <c r="NGY4" s="289"/>
      <c r="NGZ4" s="289" t="s">
        <v>207</v>
      </c>
      <c r="NHA4" s="289"/>
      <c r="NHB4" s="289"/>
      <c r="NHC4" s="289"/>
      <c r="NHD4" s="289"/>
      <c r="NHE4" s="289"/>
      <c r="NHF4" s="289"/>
      <c r="NHG4" s="289"/>
      <c r="NHH4" s="289" t="s">
        <v>207</v>
      </c>
      <c r="NHI4" s="289"/>
      <c r="NHJ4" s="289"/>
      <c r="NHK4" s="289"/>
      <c r="NHL4" s="289"/>
      <c r="NHM4" s="289"/>
      <c r="NHN4" s="289"/>
      <c r="NHO4" s="289"/>
      <c r="NHP4" s="289" t="s">
        <v>207</v>
      </c>
      <c r="NHQ4" s="289"/>
      <c r="NHR4" s="289"/>
      <c r="NHS4" s="289"/>
      <c r="NHT4" s="289"/>
      <c r="NHU4" s="289"/>
      <c r="NHV4" s="289"/>
      <c r="NHW4" s="289"/>
      <c r="NHX4" s="289" t="s">
        <v>207</v>
      </c>
      <c r="NHY4" s="289"/>
      <c r="NHZ4" s="289"/>
      <c r="NIA4" s="289"/>
      <c r="NIB4" s="289"/>
      <c r="NIC4" s="289"/>
      <c r="NID4" s="289"/>
      <c r="NIE4" s="289"/>
      <c r="NIF4" s="289" t="s">
        <v>207</v>
      </c>
      <c r="NIG4" s="289"/>
      <c r="NIH4" s="289"/>
      <c r="NII4" s="289"/>
      <c r="NIJ4" s="289"/>
      <c r="NIK4" s="289"/>
      <c r="NIL4" s="289"/>
      <c r="NIM4" s="289"/>
      <c r="NIN4" s="289" t="s">
        <v>207</v>
      </c>
      <c r="NIO4" s="289"/>
      <c r="NIP4" s="289"/>
      <c r="NIQ4" s="289"/>
      <c r="NIR4" s="289"/>
      <c r="NIS4" s="289"/>
      <c r="NIT4" s="289"/>
      <c r="NIU4" s="289"/>
      <c r="NIV4" s="289" t="s">
        <v>207</v>
      </c>
      <c r="NIW4" s="289"/>
      <c r="NIX4" s="289"/>
      <c r="NIY4" s="289"/>
      <c r="NIZ4" s="289"/>
      <c r="NJA4" s="289"/>
      <c r="NJB4" s="289"/>
      <c r="NJC4" s="289"/>
      <c r="NJD4" s="289" t="s">
        <v>207</v>
      </c>
      <c r="NJE4" s="289"/>
      <c r="NJF4" s="289"/>
      <c r="NJG4" s="289"/>
      <c r="NJH4" s="289"/>
      <c r="NJI4" s="289"/>
      <c r="NJJ4" s="289"/>
      <c r="NJK4" s="289"/>
      <c r="NJL4" s="289" t="s">
        <v>207</v>
      </c>
      <c r="NJM4" s="289"/>
      <c r="NJN4" s="289"/>
      <c r="NJO4" s="289"/>
      <c r="NJP4" s="289"/>
      <c r="NJQ4" s="289"/>
      <c r="NJR4" s="289"/>
      <c r="NJS4" s="289"/>
      <c r="NJT4" s="289" t="s">
        <v>207</v>
      </c>
      <c r="NJU4" s="289"/>
      <c r="NJV4" s="289"/>
      <c r="NJW4" s="289"/>
      <c r="NJX4" s="289"/>
      <c r="NJY4" s="289"/>
      <c r="NJZ4" s="289"/>
      <c r="NKA4" s="289"/>
      <c r="NKB4" s="289" t="s">
        <v>207</v>
      </c>
      <c r="NKC4" s="289"/>
      <c r="NKD4" s="289"/>
      <c r="NKE4" s="289"/>
      <c r="NKF4" s="289"/>
      <c r="NKG4" s="289"/>
      <c r="NKH4" s="289"/>
      <c r="NKI4" s="289"/>
      <c r="NKJ4" s="289" t="s">
        <v>207</v>
      </c>
      <c r="NKK4" s="289"/>
      <c r="NKL4" s="289"/>
      <c r="NKM4" s="289"/>
      <c r="NKN4" s="289"/>
      <c r="NKO4" s="289"/>
      <c r="NKP4" s="289"/>
      <c r="NKQ4" s="289"/>
      <c r="NKR4" s="289" t="s">
        <v>207</v>
      </c>
      <c r="NKS4" s="289"/>
      <c r="NKT4" s="289"/>
      <c r="NKU4" s="289"/>
      <c r="NKV4" s="289"/>
      <c r="NKW4" s="289"/>
      <c r="NKX4" s="289"/>
      <c r="NKY4" s="289"/>
      <c r="NKZ4" s="289" t="s">
        <v>207</v>
      </c>
      <c r="NLA4" s="289"/>
      <c r="NLB4" s="289"/>
      <c r="NLC4" s="289"/>
      <c r="NLD4" s="289"/>
      <c r="NLE4" s="289"/>
      <c r="NLF4" s="289"/>
      <c r="NLG4" s="289"/>
      <c r="NLH4" s="289" t="s">
        <v>207</v>
      </c>
      <c r="NLI4" s="289"/>
      <c r="NLJ4" s="289"/>
      <c r="NLK4" s="289"/>
      <c r="NLL4" s="289"/>
      <c r="NLM4" s="289"/>
      <c r="NLN4" s="289"/>
      <c r="NLO4" s="289"/>
      <c r="NLP4" s="289" t="s">
        <v>207</v>
      </c>
      <c r="NLQ4" s="289"/>
      <c r="NLR4" s="289"/>
      <c r="NLS4" s="289"/>
      <c r="NLT4" s="289"/>
      <c r="NLU4" s="289"/>
      <c r="NLV4" s="289"/>
      <c r="NLW4" s="289"/>
      <c r="NLX4" s="289" t="s">
        <v>207</v>
      </c>
      <c r="NLY4" s="289"/>
      <c r="NLZ4" s="289"/>
      <c r="NMA4" s="289"/>
      <c r="NMB4" s="289"/>
      <c r="NMC4" s="289"/>
      <c r="NMD4" s="289"/>
      <c r="NME4" s="289"/>
      <c r="NMF4" s="289" t="s">
        <v>207</v>
      </c>
      <c r="NMG4" s="289"/>
      <c r="NMH4" s="289"/>
      <c r="NMI4" s="289"/>
      <c r="NMJ4" s="289"/>
      <c r="NMK4" s="289"/>
      <c r="NML4" s="289"/>
      <c r="NMM4" s="289"/>
      <c r="NMN4" s="289" t="s">
        <v>207</v>
      </c>
      <c r="NMO4" s="289"/>
      <c r="NMP4" s="289"/>
      <c r="NMQ4" s="289"/>
      <c r="NMR4" s="289"/>
      <c r="NMS4" s="289"/>
      <c r="NMT4" s="289"/>
      <c r="NMU4" s="289"/>
      <c r="NMV4" s="289" t="s">
        <v>207</v>
      </c>
      <c r="NMW4" s="289"/>
      <c r="NMX4" s="289"/>
      <c r="NMY4" s="289"/>
      <c r="NMZ4" s="289"/>
      <c r="NNA4" s="289"/>
      <c r="NNB4" s="289"/>
      <c r="NNC4" s="289"/>
      <c r="NND4" s="289" t="s">
        <v>207</v>
      </c>
      <c r="NNE4" s="289"/>
      <c r="NNF4" s="289"/>
      <c r="NNG4" s="289"/>
      <c r="NNH4" s="289"/>
      <c r="NNI4" s="289"/>
      <c r="NNJ4" s="289"/>
      <c r="NNK4" s="289"/>
      <c r="NNL4" s="289" t="s">
        <v>207</v>
      </c>
      <c r="NNM4" s="289"/>
      <c r="NNN4" s="289"/>
      <c r="NNO4" s="289"/>
      <c r="NNP4" s="289"/>
      <c r="NNQ4" s="289"/>
      <c r="NNR4" s="289"/>
      <c r="NNS4" s="289"/>
      <c r="NNT4" s="289" t="s">
        <v>207</v>
      </c>
      <c r="NNU4" s="289"/>
      <c r="NNV4" s="289"/>
      <c r="NNW4" s="289"/>
      <c r="NNX4" s="289"/>
      <c r="NNY4" s="289"/>
      <c r="NNZ4" s="289"/>
      <c r="NOA4" s="289"/>
      <c r="NOB4" s="289" t="s">
        <v>207</v>
      </c>
      <c r="NOC4" s="289"/>
      <c r="NOD4" s="289"/>
      <c r="NOE4" s="289"/>
      <c r="NOF4" s="289"/>
      <c r="NOG4" s="289"/>
      <c r="NOH4" s="289"/>
      <c r="NOI4" s="289"/>
      <c r="NOJ4" s="289" t="s">
        <v>207</v>
      </c>
      <c r="NOK4" s="289"/>
      <c r="NOL4" s="289"/>
      <c r="NOM4" s="289"/>
      <c r="NON4" s="289"/>
      <c r="NOO4" s="289"/>
      <c r="NOP4" s="289"/>
      <c r="NOQ4" s="289"/>
      <c r="NOR4" s="289" t="s">
        <v>207</v>
      </c>
      <c r="NOS4" s="289"/>
      <c r="NOT4" s="289"/>
      <c r="NOU4" s="289"/>
      <c r="NOV4" s="289"/>
      <c r="NOW4" s="289"/>
      <c r="NOX4" s="289"/>
      <c r="NOY4" s="289"/>
      <c r="NOZ4" s="289" t="s">
        <v>207</v>
      </c>
      <c r="NPA4" s="289"/>
      <c r="NPB4" s="289"/>
      <c r="NPC4" s="289"/>
      <c r="NPD4" s="289"/>
      <c r="NPE4" s="289"/>
      <c r="NPF4" s="289"/>
      <c r="NPG4" s="289"/>
      <c r="NPH4" s="289" t="s">
        <v>207</v>
      </c>
      <c r="NPI4" s="289"/>
      <c r="NPJ4" s="289"/>
      <c r="NPK4" s="289"/>
      <c r="NPL4" s="289"/>
      <c r="NPM4" s="289"/>
      <c r="NPN4" s="289"/>
      <c r="NPO4" s="289"/>
      <c r="NPP4" s="289" t="s">
        <v>207</v>
      </c>
      <c r="NPQ4" s="289"/>
      <c r="NPR4" s="289"/>
      <c r="NPS4" s="289"/>
      <c r="NPT4" s="289"/>
      <c r="NPU4" s="289"/>
      <c r="NPV4" s="289"/>
      <c r="NPW4" s="289"/>
      <c r="NPX4" s="289" t="s">
        <v>207</v>
      </c>
      <c r="NPY4" s="289"/>
      <c r="NPZ4" s="289"/>
      <c r="NQA4" s="289"/>
      <c r="NQB4" s="289"/>
      <c r="NQC4" s="289"/>
      <c r="NQD4" s="289"/>
      <c r="NQE4" s="289"/>
      <c r="NQF4" s="289" t="s">
        <v>207</v>
      </c>
      <c r="NQG4" s="289"/>
      <c r="NQH4" s="289"/>
      <c r="NQI4" s="289"/>
      <c r="NQJ4" s="289"/>
      <c r="NQK4" s="289"/>
      <c r="NQL4" s="289"/>
      <c r="NQM4" s="289"/>
      <c r="NQN4" s="289" t="s">
        <v>207</v>
      </c>
      <c r="NQO4" s="289"/>
      <c r="NQP4" s="289"/>
      <c r="NQQ4" s="289"/>
      <c r="NQR4" s="289"/>
      <c r="NQS4" s="289"/>
      <c r="NQT4" s="289"/>
      <c r="NQU4" s="289"/>
      <c r="NQV4" s="289" t="s">
        <v>207</v>
      </c>
      <c r="NQW4" s="289"/>
      <c r="NQX4" s="289"/>
      <c r="NQY4" s="289"/>
      <c r="NQZ4" s="289"/>
      <c r="NRA4" s="289"/>
      <c r="NRB4" s="289"/>
      <c r="NRC4" s="289"/>
      <c r="NRD4" s="289" t="s">
        <v>207</v>
      </c>
      <c r="NRE4" s="289"/>
      <c r="NRF4" s="289"/>
      <c r="NRG4" s="289"/>
      <c r="NRH4" s="289"/>
      <c r="NRI4" s="289"/>
      <c r="NRJ4" s="289"/>
      <c r="NRK4" s="289"/>
      <c r="NRL4" s="289" t="s">
        <v>207</v>
      </c>
      <c r="NRM4" s="289"/>
      <c r="NRN4" s="289"/>
      <c r="NRO4" s="289"/>
      <c r="NRP4" s="289"/>
      <c r="NRQ4" s="289"/>
      <c r="NRR4" s="289"/>
      <c r="NRS4" s="289"/>
      <c r="NRT4" s="289" t="s">
        <v>207</v>
      </c>
      <c r="NRU4" s="289"/>
      <c r="NRV4" s="289"/>
      <c r="NRW4" s="289"/>
      <c r="NRX4" s="289"/>
      <c r="NRY4" s="289"/>
      <c r="NRZ4" s="289"/>
      <c r="NSA4" s="289"/>
      <c r="NSB4" s="289" t="s">
        <v>207</v>
      </c>
      <c r="NSC4" s="289"/>
      <c r="NSD4" s="289"/>
      <c r="NSE4" s="289"/>
      <c r="NSF4" s="289"/>
      <c r="NSG4" s="289"/>
      <c r="NSH4" s="289"/>
      <c r="NSI4" s="289"/>
      <c r="NSJ4" s="289" t="s">
        <v>207</v>
      </c>
      <c r="NSK4" s="289"/>
      <c r="NSL4" s="289"/>
      <c r="NSM4" s="289"/>
      <c r="NSN4" s="289"/>
      <c r="NSO4" s="289"/>
      <c r="NSP4" s="289"/>
      <c r="NSQ4" s="289"/>
      <c r="NSR4" s="289" t="s">
        <v>207</v>
      </c>
      <c r="NSS4" s="289"/>
      <c r="NST4" s="289"/>
      <c r="NSU4" s="289"/>
      <c r="NSV4" s="289"/>
      <c r="NSW4" s="289"/>
      <c r="NSX4" s="289"/>
      <c r="NSY4" s="289"/>
      <c r="NSZ4" s="289" t="s">
        <v>207</v>
      </c>
      <c r="NTA4" s="289"/>
      <c r="NTB4" s="289"/>
      <c r="NTC4" s="289"/>
      <c r="NTD4" s="289"/>
      <c r="NTE4" s="289"/>
      <c r="NTF4" s="289"/>
      <c r="NTG4" s="289"/>
      <c r="NTH4" s="289" t="s">
        <v>207</v>
      </c>
      <c r="NTI4" s="289"/>
      <c r="NTJ4" s="289"/>
      <c r="NTK4" s="289"/>
      <c r="NTL4" s="289"/>
      <c r="NTM4" s="289"/>
      <c r="NTN4" s="289"/>
      <c r="NTO4" s="289"/>
      <c r="NTP4" s="289" t="s">
        <v>207</v>
      </c>
      <c r="NTQ4" s="289"/>
      <c r="NTR4" s="289"/>
      <c r="NTS4" s="289"/>
      <c r="NTT4" s="289"/>
      <c r="NTU4" s="289"/>
      <c r="NTV4" s="289"/>
      <c r="NTW4" s="289"/>
      <c r="NTX4" s="289" t="s">
        <v>207</v>
      </c>
      <c r="NTY4" s="289"/>
      <c r="NTZ4" s="289"/>
      <c r="NUA4" s="289"/>
      <c r="NUB4" s="289"/>
      <c r="NUC4" s="289"/>
      <c r="NUD4" s="289"/>
      <c r="NUE4" s="289"/>
      <c r="NUF4" s="289" t="s">
        <v>207</v>
      </c>
      <c r="NUG4" s="289"/>
      <c r="NUH4" s="289"/>
      <c r="NUI4" s="289"/>
      <c r="NUJ4" s="289"/>
      <c r="NUK4" s="289"/>
      <c r="NUL4" s="289"/>
      <c r="NUM4" s="289"/>
      <c r="NUN4" s="289" t="s">
        <v>207</v>
      </c>
      <c r="NUO4" s="289"/>
      <c r="NUP4" s="289"/>
      <c r="NUQ4" s="289"/>
      <c r="NUR4" s="289"/>
      <c r="NUS4" s="289"/>
      <c r="NUT4" s="289"/>
      <c r="NUU4" s="289"/>
      <c r="NUV4" s="289" t="s">
        <v>207</v>
      </c>
      <c r="NUW4" s="289"/>
      <c r="NUX4" s="289"/>
      <c r="NUY4" s="289"/>
      <c r="NUZ4" s="289"/>
      <c r="NVA4" s="289"/>
      <c r="NVB4" s="289"/>
      <c r="NVC4" s="289"/>
      <c r="NVD4" s="289" t="s">
        <v>207</v>
      </c>
      <c r="NVE4" s="289"/>
      <c r="NVF4" s="289"/>
      <c r="NVG4" s="289"/>
      <c r="NVH4" s="289"/>
      <c r="NVI4" s="289"/>
      <c r="NVJ4" s="289"/>
      <c r="NVK4" s="289"/>
      <c r="NVL4" s="289" t="s">
        <v>207</v>
      </c>
      <c r="NVM4" s="289"/>
      <c r="NVN4" s="289"/>
      <c r="NVO4" s="289"/>
      <c r="NVP4" s="289"/>
      <c r="NVQ4" s="289"/>
      <c r="NVR4" s="289"/>
      <c r="NVS4" s="289"/>
      <c r="NVT4" s="289" t="s">
        <v>207</v>
      </c>
      <c r="NVU4" s="289"/>
      <c r="NVV4" s="289"/>
      <c r="NVW4" s="289"/>
      <c r="NVX4" s="289"/>
      <c r="NVY4" s="289"/>
      <c r="NVZ4" s="289"/>
      <c r="NWA4" s="289"/>
      <c r="NWB4" s="289" t="s">
        <v>207</v>
      </c>
      <c r="NWC4" s="289"/>
      <c r="NWD4" s="289"/>
      <c r="NWE4" s="289"/>
      <c r="NWF4" s="289"/>
      <c r="NWG4" s="289"/>
      <c r="NWH4" s="289"/>
      <c r="NWI4" s="289"/>
      <c r="NWJ4" s="289" t="s">
        <v>207</v>
      </c>
      <c r="NWK4" s="289"/>
      <c r="NWL4" s="289"/>
      <c r="NWM4" s="289"/>
      <c r="NWN4" s="289"/>
      <c r="NWO4" s="289"/>
      <c r="NWP4" s="289"/>
      <c r="NWQ4" s="289"/>
      <c r="NWR4" s="289" t="s">
        <v>207</v>
      </c>
      <c r="NWS4" s="289"/>
      <c r="NWT4" s="289"/>
      <c r="NWU4" s="289"/>
      <c r="NWV4" s="289"/>
      <c r="NWW4" s="289"/>
      <c r="NWX4" s="289"/>
      <c r="NWY4" s="289"/>
      <c r="NWZ4" s="289" t="s">
        <v>207</v>
      </c>
      <c r="NXA4" s="289"/>
      <c r="NXB4" s="289"/>
      <c r="NXC4" s="289"/>
      <c r="NXD4" s="289"/>
      <c r="NXE4" s="289"/>
      <c r="NXF4" s="289"/>
      <c r="NXG4" s="289"/>
      <c r="NXH4" s="289" t="s">
        <v>207</v>
      </c>
      <c r="NXI4" s="289"/>
      <c r="NXJ4" s="289"/>
      <c r="NXK4" s="289"/>
      <c r="NXL4" s="289"/>
      <c r="NXM4" s="289"/>
      <c r="NXN4" s="289"/>
      <c r="NXO4" s="289"/>
      <c r="NXP4" s="289" t="s">
        <v>207</v>
      </c>
      <c r="NXQ4" s="289"/>
      <c r="NXR4" s="289"/>
      <c r="NXS4" s="289"/>
      <c r="NXT4" s="289"/>
      <c r="NXU4" s="289"/>
      <c r="NXV4" s="289"/>
      <c r="NXW4" s="289"/>
      <c r="NXX4" s="289" t="s">
        <v>207</v>
      </c>
      <c r="NXY4" s="289"/>
      <c r="NXZ4" s="289"/>
      <c r="NYA4" s="289"/>
      <c r="NYB4" s="289"/>
      <c r="NYC4" s="289"/>
      <c r="NYD4" s="289"/>
      <c r="NYE4" s="289"/>
      <c r="NYF4" s="289" t="s">
        <v>207</v>
      </c>
      <c r="NYG4" s="289"/>
      <c r="NYH4" s="289"/>
      <c r="NYI4" s="289"/>
      <c r="NYJ4" s="289"/>
      <c r="NYK4" s="289"/>
      <c r="NYL4" s="289"/>
      <c r="NYM4" s="289"/>
      <c r="NYN4" s="289" t="s">
        <v>207</v>
      </c>
      <c r="NYO4" s="289"/>
      <c r="NYP4" s="289"/>
      <c r="NYQ4" s="289"/>
      <c r="NYR4" s="289"/>
      <c r="NYS4" s="289"/>
      <c r="NYT4" s="289"/>
      <c r="NYU4" s="289"/>
      <c r="NYV4" s="289" t="s">
        <v>207</v>
      </c>
      <c r="NYW4" s="289"/>
      <c r="NYX4" s="289"/>
      <c r="NYY4" s="289"/>
      <c r="NYZ4" s="289"/>
      <c r="NZA4" s="289"/>
      <c r="NZB4" s="289"/>
      <c r="NZC4" s="289"/>
      <c r="NZD4" s="289" t="s">
        <v>207</v>
      </c>
      <c r="NZE4" s="289"/>
      <c r="NZF4" s="289"/>
      <c r="NZG4" s="289"/>
      <c r="NZH4" s="289"/>
      <c r="NZI4" s="289"/>
      <c r="NZJ4" s="289"/>
      <c r="NZK4" s="289"/>
      <c r="NZL4" s="289" t="s">
        <v>207</v>
      </c>
      <c r="NZM4" s="289"/>
      <c r="NZN4" s="289"/>
      <c r="NZO4" s="289"/>
      <c r="NZP4" s="289"/>
      <c r="NZQ4" s="289"/>
      <c r="NZR4" s="289"/>
      <c r="NZS4" s="289"/>
      <c r="NZT4" s="289" t="s">
        <v>207</v>
      </c>
      <c r="NZU4" s="289"/>
      <c r="NZV4" s="289"/>
      <c r="NZW4" s="289"/>
      <c r="NZX4" s="289"/>
      <c r="NZY4" s="289"/>
      <c r="NZZ4" s="289"/>
      <c r="OAA4" s="289"/>
      <c r="OAB4" s="289" t="s">
        <v>207</v>
      </c>
      <c r="OAC4" s="289"/>
      <c r="OAD4" s="289"/>
      <c r="OAE4" s="289"/>
      <c r="OAF4" s="289"/>
      <c r="OAG4" s="289"/>
      <c r="OAH4" s="289"/>
      <c r="OAI4" s="289"/>
      <c r="OAJ4" s="289" t="s">
        <v>207</v>
      </c>
      <c r="OAK4" s="289"/>
      <c r="OAL4" s="289"/>
      <c r="OAM4" s="289"/>
      <c r="OAN4" s="289"/>
      <c r="OAO4" s="289"/>
      <c r="OAP4" s="289"/>
      <c r="OAQ4" s="289"/>
      <c r="OAR4" s="289" t="s">
        <v>207</v>
      </c>
      <c r="OAS4" s="289"/>
      <c r="OAT4" s="289"/>
      <c r="OAU4" s="289"/>
      <c r="OAV4" s="289"/>
      <c r="OAW4" s="289"/>
      <c r="OAX4" s="289"/>
      <c r="OAY4" s="289"/>
      <c r="OAZ4" s="289" t="s">
        <v>207</v>
      </c>
      <c r="OBA4" s="289"/>
      <c r="OBB4" s="289"/>
      <c r="OBC4" s="289"/>
      <c r="OBD4" s="289"/>
      <c r="OBE4" s="289"/>
      <c r="OBF4" s="289"/>
      <c r="OBG4" s="289"/>
      <c r="OBH4" s="289" t="s">
        <v>207</v>
      </c>
      <c r="OBI4" s="289"/>
      <c r="OBJ4" s="289"/>
      <c r="OBK4" s="289"/>
      <c r="OBL4" s="289"/>
      <c r="OBM4" s="289"/>
      <c r="OBN4" s="289"/>
      <c r="OBO4" s="289"/>
      <c r="OBP4" s="289" t="s">
        <v>207</v>
      </c>
      <c r="OBQ4" s="289"/>
      <c r="OBR4" s="289"/>
      <c r="OBS4" s="289"/>
      <c r="OBT4" s="289"/>
      <c r="OBU4" s="289"/>
      <c r="OBV4" s="289"/>
      <c r="OBW4" s="289"/>
      <c r="OBX4" s="289" t="s">
        <v>207</v>
      </c>
      <c r="OBY4" s="289"/>
      <c r="OBZ4" s="289"/>
      <c r="OCA4" s="289"/>
      <c r="OCB4" s="289"/>
      <c r="OCC4" s="289"/>
      <c r="OCD4" s="289"/>
      <c r="OCE4" s="289"/>
      <c r="OCF4" s="289" t="s">
        <v>207</v>
      </c>
      <c r="OCG4" s="289"/>
      <c r="OCH4" s="289"/>
      <c r="OCI4" s="289"/>
      <c r="OCJ4" s="289"/>
      <c r="OCK4" s="289"/>
      <c r="OCL4" s="289"/>
      <c r="OCM4" s="289"/>
      <c r="OCN4" s="289" t="s">
        <v>207</v>
      </c>
      <c r="OCO4" s="289"/>
      <c r="OCP4" s="289"/>
      <c r="OCQ4" s="289"/>
      <c r="OCR4" s="289"/>
      <c r="OCS4" s="289"/>
      <c r="OCT4" s="289"/>
      <c r="OCU4" s="289"/>
      <c r="OCV4" s="289" t="s">
        <v>207</v>
      </c>
      <c r="OCW4" s="289"/>
      <c r="OCX4" s="289"/>
      <c r="OCY4" s="289"/>
      <c r="OCZ4" s="289"/>
      <c r="ODA4" s="289"/>
      <c r="ODB4" s="289"/>
      <c r="ODC4" s="289"/>
      <c r="ODD4" s="289" t="s">
        <v>207</v>
      </c>
      <c r="ODE4" s="289"/>
      <c r="ODF4" s="289"/>
      <c r="ODG4" s="289"/>
      <c r="ODH4" s="289"/>
      <c r="ODI4" s="289"/>
      <c r="ODJ4" s="289"/>
      <c r="ODK4" s="289"/>
      <c r="ODL4" s="289" t="s">
        <v>207</v>
      </c>
      <c r="ODM4" s="289"/>
      <c r="ODN4" s="289"/>
      <c r="ODO4" s="289"/>
      <c r="ODP4" s="289"/>
      <c r="ODQ4" s="289"/>
      <c r="ODR4" s="289"/>
      <c r="ODS4" s="289"/>
      <c r="ODT4" s="289" t="s">
        <v>207</v>
      </c>
      <c r="ODU4" s="289"/>
      <c r="ODV4" s="289"/>
      <c r="ODW4" s="289"/>
      <c r="ODX4" s="289"/>
      <c r="ODY4" s="289"/>
      <c r="ODZ4" s="289"/>
      <c r="OEA4" s="289"/>
      <c r="OEB4" s="289" t="s">
        <v>207</v>
      </c>
      <c r="OEC4" s="289"/>
      <c r="OED4" s="289"/>
      <c r="OEE4" s="289"/>
      <c r="OEF4" s="289"/>
      <c r="OEG4" s="289"/>
      <c r="OEH4" s="289"/>
      <c r="OEI4" s="289"/>
      <c r="OEJ4" s="289" t="s">
        <v>207</v>
      </c>
      <c r="OEK4" s="289"/>
      <c r="OEL4" s="289"/>
      <c r="OEM4" s="289"/>
      <c r="OEN4" s="289"/>
      <c r="OEO4" s="289"/>
      <c r="OEP4" s="289"/>
      <c r="OEQ4" s="289"/>
      <c r="OER4" s="289" t="s">
        <v>207</v>
      </c>
      <c r="OES4" s="289"/>
      <c r="OET4" s="289"/>
      <c r="OEU4" s="289"/>
      <c r="OEV4" s="289"/>
      <c r="OEW4" s="289"/>
      <c r="OEX4" s="289"/>
      <c r="OEY4" s="289"/>
      <c r="OEZ4" s="289" t="s">
        <v>207</v>
      </c>
      <c r="OFA4" s="289"/>
      <c r="OFB4" s="289"/>
      <c r="OFC4" s="289"/>
      <c r="OFD4" s="289"/>
      <c r="OFE4" s="289"/>
      <c r="OFF4" s="289"/>
      <c r="OFG4" s="289"/>
      <c r="OFH4" s="289" t="s">
        <v>207</v>
      </c>
      <c r="OFI4" s="289"/>
      <c r="OFJ4" s="289"/>
      <c r="OFK4" s="289"/>
      <c r="OFL4" s="289"/>
      <c r="OFM4" s="289"/>
      <c r="OFN4" s="289"/>
      <c r="OFO4" s="289"/>
      <c r="OFP4" s="289" t="s">
        <v>207</v>
      </c>
      <c r="OFQ4" s="289"/>
      <c r="OFR4" s="289"/>
      <c r="OFS4" s="289"/>
      <c r="OFT4" s="289"/>
      <c r="OFU4" s="289"/>
      <c r="OFV4" s="289"/>
      <c r="OFW4" s="289"/>
      <c r="OFX4" s="289" t="s">
        <v>207</v>
      </c>
      <c r="OFY4" s="289"/>
      <c r="OFZ4" s="289"/>
      <c r="OGA4" s="289"/>
      <c r="OGB4" s="289"/>
      <c r="OGC4" s="289"/>
      <c r="OGD4" s="289"/>
      <c r="OGE4" s="289"/>
      <c r="OGF4" s="289" t="s">
        <v>207</v>
      </c>
      <c r="OGG4" s="289"/>
      <c r="OGH4" s="289"/>
      <c r="OGI4" s="289"/>
      <c r="OGJ4" s="289"/>
      <c r="OGK4" s="289"/>
      <c r="OGL4" s="289"/>
      <c r="OGM4" s="289"/>
      <c r="OGN4" s="289" t="s">
        <v>207</v>
      </c>
      <c r="OGO4" s="289"/>
      <c r="OGP4" s="289"/>
      <c r="OGQ4" s="289"/>
      <c r="OGR4" s="289"/>
      <c r="OGS4" s="289"/>
      <c r="OGT4" s="289"/>
      <c r="OGU4" s="289"/>
      <c r="OGV4" s="289" t="s">
        <v>207</v>
      </c>
      <c r="OGW4" s="289"/>
      <c r="OGX4" s="289"/>
      <c r="OGY4" s="289"/>
      <c r="OGZ4" s="289"/>
      <c r="OHA4" s="289"/>
      <c r="OHB4" s="289"/>
      <c r="OHC4" s="289"/>
      <c r="OHD4" s="289" t="s">
        <v>207</v>
      </c>
      <c r="OHE4" s="289"/>
      <c r="OHF4" s="289"/>
      <c r="OHG4" s="289"/>
      <c r="OHH4" s="289"/>
      <c r="OHI4" s="289"/>
      <c r="OHJ4" s="289"/>
      <c r="OHK4" s="289"/>
      <c r="OHL4" s="289" t="s">
        <v>207</v>
      </c>
      <c r="OHM4" s="289"/>
      <c r="OHN4" s="289"/>
      <c r="OHO4" s="289"/>
      <c r="OHP4" s="289"/>
      <c r="OHQ4" s="289"/>
      <c r="OHR4" s="289"/>
      <c r="OHS4" s="289"/>
      <c r="OHT4" s="289" t="s">
        <v>207</v>
      </c>
      <c r="OHU4" s="289"/>
      <c r="OHV4" s="289"/>
      <c r="OHW4" s="289"/>
      <c r="OHX4" s="289"/>
      <c r="OHY4" s="289"/>
      <c r="OHZ4" s="289"/>
      <c r="OIA4" s="289"/>
      <c r="OIB4" s="289" t="s">
        <v>207</v>
      </c>
      <c r="OIC4" s="289"/>
      <c r="OID4" s="289"/>
      <c r="OIE4" s="289"/>
      <c r="OIF4" s="289"/>
      <c r="OIG4" s="289"/>
      <c r="OIH4" s="289"/>
      <c r="OII4" s="289"/>
      <c r="OIJ4" s="289" t="s">
        <v>207</v>
      </c>
      <c r="OIK4" s="289"/>
      <c r="OIL4" s="289"/>
      <c r="OIM4" s="289"/>
      <c r="OIN4" s="289"/>
      <c r="OIO4" s="289"/>
      <c r="OIP4" s="289"/>
      <c r="OIQ4" s="289"/>
      <c r="OIR4" s="289" t="s">
        <v>207</v>
      </c>
      <c r="OIS4" s="289"/>
      <c r="OIT4" s="289"/>
      <c r="OIU4" s="289"/>
      <c r="OIV4" s="289"/>
      <c r="OIW4" s="289"/>
      <c r="OIX4" s="289"/>
      <c r="OIY4" s="289"/>
      <c r="OIZ4" s="289" t="s">
        <v>207</v>
      </c>
      <c r="OJA4" s="289"/>
      <c r="OJB4" s="289"/>
      <c r="OJC4" s="289"/>
      <c r="OJD4" s="289"/>
      <c r="OJE4" s="289"/>
      <c r="OJF4" s="289"/>
      <c r="OJG4" s="289"/>
      <c r="OJH4" s="289" t="s">
        <v>207</v>
      </c>
      <c r="OJI4" s="289"/>
      <c r="OJJ4" s="289"/>
      <c r="OJK4" s="289"/>
      <c r="OJL4" s="289"/>
      <c r="OJM4" s="289"/>
      <c r="OJN4" s="289"/>
      <c r="OJO4" s="289"/>
      <c r="OJP4" s="289" t="s">
        <v>207</v>
      </c>
      <c r="OJQ4" s="289"/>
      <c r="OJR4" s="289"/>
      <c r="OJS4" s="289"/>
      <c r="OJT4" s="289"/>
      <c r="OJU4" s="289"/>
      <c r="OJV4" s="289"/>
      <c r="OJW4" s="289"/>
      <c r="OJX4" s="289" t="s">
        <v>207</v>
      </c>
      <c r="OJY4" s="289"/>
      <c r="OJZ4" s="289"/>
      <c r="OKA4" s="289"/>
      <c r="OKB4" s="289"/>
      <c r="OKC4" s="289"/>
      <c r="OKD4" s="289"/>
      <c r="OKE4" s="289"/>
      <c r="OKF4" s="289" t="s">
        <v>207</v>
      </c>
      <c r="OKG4" s="289"/>
      <c r="OKH4" s="289"/>
      <c r="OKI4" s="289"/>
      <c r="OKJ4" s="289"/>
      <c r="OKK4" s="289"/>
      <c r="OKL4" s="289"/>
      <c r="OKM4" s="289"/>
      <c r="OKN4" s="289" t="s">
        <v>207</v>
      </c>
      <c r="OKO4" s="289"/>
      <c r="OKP4" s="289"/>
      <c r="OKQ4" s="289"/>
      <c r="OKR4" s="289"/>
      <c r="OKS4" s="289"/>
      <c r="OKT4" s="289"/>
      <c r="OKU4" s="289"/>
      <c r="OKV4" s="289" t="s">
        <v>207</v>
      </c>
      <c r="OKW4" s="289"/>
      <c r="OKX4" s="289"/>
      <c r="OKY4" s="289"/>
      <c r="OKZ4" s="289"/>
      <c r="OLA4" s="289"/>
      <c r="OLB4" s="289"/>
      <c r="OLC4" s="289"/>
      <c r="OLD4" s="289" t="s">
        <v>207</v>
      </c>
      <c r="OLE4" s="289"/>
      <c r="OLF4" s="289"/>
      <c r="OLG4" s="289"/>
      <c r="OLH4" s="289"/>
      <c r="OLI4" s="289"/>
      <c r="OLJ4" s="289"/>
      <c r="OLK4" s="289"/>
      <c r="OLL4" s="289" t="s">
        <v>207</v>
      </c>
      <c r="OLM4" s="289"/>
      <c r="OLN4" s="289"/>
      <c r="OLO4" s="289"/>
      <c r="OLP4" s="289"/>
      <c r="OLQ4" s="289"/>
      <c r="OLR4" s="289"/>
      <c r="OLS4" s="289"/>
      <c r="OLT4" s="289" t="s">
        <v>207</v>
      </c>
      <c r="OLU4" s="289"/>
      <c r="OLV4" s="289"/>
      <c r="OLW4" s="289"/>
      <c r="OLX4" s="289"/>
      <c r="OLY4" s="289"/>
      <c r="OLZ4" s="289"/>
      <c r="OMA4" s="289"/>
      <c r="OMB4" s="289" t="s">
        <v>207</v>
      </c>
      <c r="OMC4" s="289"/>
      <c r="OMD4" s="289"/>
      <c r="OME4" s="289"/>
      <c r="OMF4" s="289"/>
      <c r="OMG4" s="289"/>
      <c r="OMH4" s="289"/>
      <c r="OMI4" s="289"/>
      <c r="OMJ4" s="289" t="s">
        <v>207</v>
      </c>
      <c r="OMK4" s="289"/>
      <c r="OML4" s="289"/>
      <c r="OMM4" s="289"/>
      <c r="OMN4" s="289"/>
      <c r="OMO4" s="289"/>
      <c r="OMP4" s="289"/>
      <c r="OMQ4" s="289"/>
      <c r="OMR4" s="289" t="s">
        <v>207</v>
      </c>
      <c r="OMS4" s="289"/>
      <c r="OMT4" s="289"/>
      <c r="OMU4" s="289"/>
      <c r="OMV4" s="289"/>
      <c r="OMW4" s="289"/>
      <c r="OMX4" s="289"/>
      <c r="OMY4" s="289"/>
      <c r="OMZ4" s="289" t="s">
        <v>207</v>
      </c>
      <c r="ONA4" s="289"/>
      <c r="ONB4" s="289"/>
      <c r="ONC4" s="289"/>
      <c r="OND4" s="289"/>
      <c r="ONE4" s="289"/>
      <c r="ONF4" s="289"/>
      <c r="ONG4" s="289"/>
      <c r="ONH4" s="289" t="s">
        <v>207</v>
      </c>
      <c r="ONI4" s="289"/>
      <c r="ONJ4" s="289"/>
      <c r="ONK4" s="289"/>
      <c r="ONL4" s="289"/>
      <c r="ONM4" s="289"/>
      <c r="ONN4" s="289"/>
      <c r="ONO4" s="289"/>
      <c r="ONP4" s="289" t="s">
        <v>207</v>
      </c>
      <c r="ONQ4" s="289"/>
      <c r="ONR4" s="289"/>
      <c r="ONS4" s="289"/>
      <c r="ONT4" s="289"/>
      <c r="ONU4" s="289"/>
      <c r="ONV4" s="289"/>
      <c r="ONW4" s="289"/>
      <c r="ONX4" s="289" t="s">
        <v>207</v>
      </c>
      <c r="ONY4" s="289"/>
      <c r="ONZ4" s="289"/>
      <c r="OOA4" s="289"/>
      <c r="OOB4" s="289"/>
      <c r="OOC4" s="289"/>
      <c r="OOD4" s="289"/>
      <c r="OOE4" s="289"/>
      <c r="OOF4" s="289" t="s">
        <v>207</v>
      </c>
      <c r="OOG4" s="289"/>
      <c r="OOH4" s="289"/>
      <c r="OOI4" s="289"/>
      <c r="OOJ4" s="289"/>
      <c r="OOK4" s="289"/>
      <c r="OOL4" s="289"/>
      <c r="OOM4" s="289"/>
      <c r="OON4" s="289" t="s">
        <v>207</v>
      </c>
      <c r="OOO4" s="289"/>
      <c r="OOP4" s="289"/>
      <c r="OOQ4" s="289"/>
      <c r="OOR4" s="289"/>
      <c r="OOS4" s="289"/>
      <c r="OOT4" s="289"/>
      <c r="OOU4" s="289"/>
      <c r="OOV4" s="289" t="s">
        <v>207</v>
      </c>
      <c r="OOW4" s="289"/>
      <c r="OOX4" s="289"/>
      <c r="OOY4" s="289"/>
      <c r="OOZ4" s="289"/>
      <c r="OPA4" s="289"/>
      <c r="OPB4" s="289"/>
      <c r="OPC4" s="289"/>
      <c r="OPD4" s="289" t="s">
        <v>207</v>
      </c>
      <c r="OPE4" s="289"/>
      <c r="OPF4" s="289"/>
      <c r="OPG4" s="289"/>
      <c r="OPH4" s="289"/>
      <c r="OPI4" s="289"/>
      <c r="OPJ4" s="289"/>
      <c r="OPK4" s="289"/>
      <c r="OPL4" s="289" t="s">
        <v>207</v>
      </c>
      <c r="OPM4" s="289"/>
      <c r="OPN4" s="289"/>
      <c r="OPO4" s="289"/>
      <c r="OPP4" s="289"/>
      <c r="OPQ4" s="289"/>
      <c r="OPR4" s="289"/>
      <c r="OPS4" s="289"/>
      <c r="OPT4" s="289" t="s">
        <v>207</v>
      </c>
      <c r="OPU4" s="289"/>
      <c r="OPV4" s="289"/>
      <c r="OPW4" s="289"/>
      <c r="OPX4" s="289"/>
      <c r="OPY4" s="289"/>
      <c r="OPZ4" s="289"/>
      <c r="OQA4" s="289"/>
      <c r="OQB4" s="289" t="s">
        <v>207</v>
      </c>
      <c r="OQC4" s="289"/>
      <c r="OQD4" s="289"/>
      <c r="OQE4" s="289"/>
      <c r="OQF4" s="289"/>
      <c r="OQG4" s="289"/>
      <c r="OQH4" s="289"/>
      <c r="OQI4" s="289"/>
      <c r="OQJ4" s="289" t="s">
        <v>207</v>
      </c>
      <c r="OQK4" s="289"/>
      <c r="OQL4" s="289"/>
      <c r="OQM4" s="289"/>
      <c r="OQN4" s="289"/>
      <c r="OQO4" s="289"/>
      <c r="OQP4" s="289"/>
      <c r="OQQ4" s="289"/>
      <c r="OQR4" s="289" t="s">
        <v>207</v>
      </c>
      <c r="OQS4" s="289"/>
      <c r="OQT4" s="289"/>
      <c r="OQU4" s="289"/>
      <c r="OQV4" s="289"/>
      <c r="OQW4" s="289"/>
      <c r="OQX4" s="289"/>
      <c r="OQY4" s="289"/>
      <c r="OQZ4" s="289" t="s">
        <v>207</v>
      </c>
      <c r="ORA4" s="289"/>
      <c r="ORB4" s="289"/>
      <c r="ORC4" s="289"/>
      <c r="ORD4" s="289"/>
      <c r="ORE4" s="289"/>
      <c r="ORF4" s="289"/>
      <c r="ORG4" s="289"/>
      <c r="ORH4" s="289" t="s">
        <v>207</v>
      </c>
      <c r="ORI4" s="289"/>
      <c r="ORJ4" s="289"/>
      <c r="ORK4" s="289"/>
      <c r="ORL4" s="289"/>
      <c r="ORM4" s="289"/>
      <c r="ORN4" s="289"/>
      <c r="ORO4" s="289"/>
      <c r="ORP4" s="289" t="s">
        <v>207</v>
      </c>
      <c r="ORQ4" s="289"/>
      <c r="ORR4" s="289"/>
      <c r="ORS4" s="289"/>
      <c r="ORT4" s="289"/>
      <c r="ORU4" s="289"/>
      <c r="ORV4" s="289"/>
      <c r="ORW4" s="289"/>
      <c r="ORX4" s="289" t="s">
        <v>207</v>
      </c>
      <c r="ORY4" s="289"/>
      <c r="ORZ4" s="289"/>
      <c r="OSA4" s="289"/>
      <c r="OSB4" s="289"/>
      <c r="OSC4" s="289"/>
      <c r="OSD4" s="289"/>
      <c r="OSE4" s="289"/>
      <c r="OSF4" s="289" t="s">
        <v>207</v>
      </c>
      <c r="OSG4" s="289"/>
      <c r="OSH4" s="289"/>
      <c r="OSI4" s="289"/>
      <c r="OSJ4" s="289"/>
      <c r="OSK4" s="289"/>
      <c r="OSL4" s="289"/>
      <c r="OSM4" s="289"/>
      <c r="OSN4" s="289" t="s">
        <v>207</v>
      </c>
      <c r="OSO4" s="289"/>
      <c r="OSP4" s="289"/>
      <c r="OSQ4" s="289"/>
      <c r="OSR4" s="289"/>
      <c r="OSS4" s="289"/>
      <c r="OST4" s="289"/>
      <c r="OSU4" s="289"/>
      <c r="OSV4" s="289" t="s">
        <v>207</v>
      </c>
      <c r="OSW4" s="289"/>
      <c r="OSX4" s="289"/>
      <c r="OSY4" s="289"/>
      <c r="OSZ4" s="289"/>
      <c r="OTA4" s="289"/>
      <c r="OTB4" s="289"/>
      <c r="OTC4" s="289"/>
      <c r="OTD4" s="289" t="s">
        <v>207</v>
      </c>
      <c r="OTE4" s="289"/>
      <c r="OTF4" s="289"/>
      <c r="OTG4" s="289"/>
      <c r="OTH4" s="289"/>
      <c r="OTI4" s="289"/>
      <c r="OTJ4" s="289"/>
      <c r="OTK4" s="289"/>
      <c r="OTL4" s="289" t="s">
        <v>207</v>
      </c>
      <c r="OTM4" s="289"/>
      <c r="OTN4" s="289"/>
      <c r="OTO4" s="289"/>
      <c r="OTP4" s="289"/>
      <c r="OTQ4" s="289"/>
      <c r="OTR4" s="289"/>
      <c r="OTS4" s="289"/>
      <c r="OTT4" s="289" t="s">
        <v>207</v>
      </c>
      <c r="OTU4" s="289"/>
      <c r="OTV4" s="289"/>
      <c r="OTW4" s="289"/>
      <c r="OTX4" s="289"/>
      <c r="OTY4" s="289"/>
      <c r="OTZ4" s="289"/>
      <c r="OUA4" s="289"/>
      <c r="OUB4" s="289" t="s">
        <v>207</v>
      </c>
      <c r="OUC4" s="289"/>
      <c r="OUD4" s="289"/>
      <c r="OUE4" s="289"/>
      <c r="OUF4" s="289"/>
      <c r="OUG4" s="289"/>
      <c r="OUH4" s="289"/>
      <c r="OUI4" s="289"/>
      <c r="OUJ4" s="289" t="s">
        <v>207</v>
      </c>
      <c r="OUK4" s="289"/>
      <c r="OUL4" s="289"/>
      <c r="OUM4" s="289"/>
      <c r="OUN4" s="289"/>
      <c r="OUO4" s="289"/>
      <c r="OUP4" s="289"/>
      <c r="OUQ4" s="289"/>
      <c r="OUR4" s="289" t="s">
        <v>207</v>
      </c>
      <c r="OUS4" s="289"/>
      <c r="OUT4" s="289"/>
      <c r="OUU4" s="289"/>
      <c r="OUV4" s="289"/>
      <c r="OUW4" s="289"/>
      <c r="OUX4" s="289"/>
      <c r="OUY4" s="289"/>
      <c r="OUZ4" s="289" t="s">
        <v>207</v>
      </c>
      <c r="OVA4" s="289"/>
      <c r="OVB4" s="289"/>
      <c r="OVC4" s="289"/>
      <c r="OVD4" s="289"/>
      <c r="OVE4" s="289"/>
      <c r="OVF4" s="289"/>
      <c r="OVG4" s="289"/>
      <c r="OVH4" s="289" t="s">
        <v>207</v>
      </c>
      <c r="OVI4" s="289"/>
      <c r="OVJ4" s="289"/>
      <c r="OVK4" s="289"/>
      <c r="OVL4" s="289"/>
      <c r="OVM4" s="289"/>
      <c r="OVN4" s="289"/>
      <c r="OVO4" s="289"/>
      <c r="OVP4" s="289" t="s">
        <v>207</v>
      </c>
      <c r="OVQ4" s="289"/>
      <c r="OVR4" s="289"/>
      <c r="OVS4" s="289"/>
      <c r="OVT4" s="289"/>
      <c r="OVU4" s="289"/>
      <c r="OVV4" s="289"/>
      <c r="OVW4" s="289"/>
      <c r="OVX4" s="289" t="s">
        <v>207</v>
      </c>
      <c r="OVY4" s="289"/>
      <c r="OVZ4" s="289"/>
      <c r="OWA4" s="289"/>
      <c r="OWB4" s="289"/>
      <c r="OWC4" s="289"/>
      <c r="OWD4" s="289"/>
      <c r="OWE4" s="289"/>
      <c r="OWF4" s="289" t="s">
        <v>207</v>
      </c>
      <c r="OWG4" s="289"/>
      <c r="OWH4" s="289"/>
      <c r="OWI4" s="289"/>
      <c r="OWJ4" s="289"/>
      <c r="OWK4" s="289"/>
      <c r="OWL4" s="289"/>
      <c r="OWM4" s="289"/>
      <c r="OWN4" s="289" t="s">
        <v>207</v>
      </c>
      <c r="OWO4" s="289"/>
      <c r="OWP4" s="289"/>
      <c r="OWQ4" s="289"/>
      <c r="OWR4" s="289"/>
      <c r="OWS4" s="289"/>
      <c r="OWT4" s="289"/>
      <c r="OWU4" s="289"/>
      <c r="OWV4" s="289" t="s">
        <v>207</v>
      </c>
      <c r="OWW4" s="289"/>
      <c r="OWX4" s="289"/>
      <c r="OWY4" s="289"/>
      <c r="OWZ4" s="289"/>
      <c r="OXA4" s="289"/>
      <c r="OXB4" s="289"/>
      <c r="OXC4" s="289"/>
      <c r="OXD4" s="289" t="s">
        <v>207</v>
      </c>
      <c r="OXE4" s="289"/>
      <c r="OXF4" s="289"/>
      <c r="OXG4" s="289"/>
      <c r="OXH4" s="289"/>
      <c r="OXI4" s="289"/>
      <c r="OXJ4" s="289"/>
      <c r="OXK4" s="289"/>
      <c r="OXL4" s="289" t="s">
        <v>207</v>
      </c>
      <c r="OXM4" s="289"/>
      <c r="OXN4" s="289"/>
      <c r="OXO4" s="289"/>
      <c r="OXP4" s="289"/>
      <c r="OXQ4" s="289"/>
      <c r="OXR4" s="289"/>
      <c r="OXS4" s="289"/>
      <c r="OXT4" s="289" t="s">
        <v>207</v>
      </c>
      <c r="OXU4" s="289"/>
      <c r="OXV4" s="289"/>
      <c r="OXW4" s="289"/>
      <c r="OXX4" s="289"/>
      <c r="OXY4" s="289"/>
      <c r="OXZ4" s="289"/>
      <c r="OYA4" s="289"/>
      <c r="OYB4" s="289" t="s">
        <v>207</v>
      </c>
      <c r="OYC4" s="289"/>
      <c r="OYD4" s="289"/>
      <c r="OYE4" s="289"/>
      <c r="OYF4" s="289"/>
      <c r="OYG4" s="289"/>
      <c r="OYH4" s="289"/>
      <c r="OYI4" s="289"/>
      <c r="OYJ4" s="289" t="s">
        <v>207</v>
      </c>
      <c r="OYK4" s="289"/>
      <c r="OYL4" s="289"/>
      <c r="OYM4" s="289"/>
      <c r="OYN4" s="289"/>
      <c r="OYO4" s="289"/>
      <c r="OYP4" s="289"/>
      <c r="OYQ4" s="289"/>
      <c r="OYR4" s="289" t="s">
        <v>207</v>
      </c>
      <c r="OYS4" s="289"/>
      <c r="OYT4" s="289"/>
      <c r="OYU4" s="289"/>
      <c r="OYV4" s="289"/>
      <c r="OYW4" s="289"/>
      <c r="OYX4" s="289"/>
      <c r="OYY4" s="289"/>
      <c r="OYZ4" s="289" t="s">
        <v>207</v>
      </c>
      <c r="OZA4" s="289"/>
      <c r="OZB4" s="289"/>
      <c r="OZC4" s="289"/>
      <c r="OZD4" s="289"/>
      <c r="OZE4" s="289"/>
      <c r="OZF4" s="289"/>
      <c r="OZG4" s="289"/>
      <c r="OZH4" s="289" t="s">
        <v>207</v>
      </c>
      <c r="OZI4" s="289"/>
      <c r="OZJ4" s="289"/>
      <c r="OZK4" s="289"/>
      <c r="OZL4" s="289"/>
      <c r="OZM4" s="289"/>
      <c r="OZN4" s="289"/>
      <c r="OZO4" s="289"/>
      <c r="OZP4" s="289" t="s">
        <v>207</v>
      </c>
      <c r="OZQ4" s="289"/>
      <c r="OZR4" s="289"/>
      <c r="OZS4" s="289"/>
      <c r="OZT4" s="289"/>
      <c r="OZU4" s="289"/>
      <c r="OZV4" s="289"/>
      <c r="OZW4" s="289"/>
      <c r="OZX4" s="289" t="s">
        <v>207</v>
      </c>
      <c r="OZY4" s="289"/>
      <c r="OZZ4" s="289"/>
      <c r="PAA4" s="289"/>
      <c r="PAB4" s="289"/>
      <c r="PAC4" s="289"/>
      <c r="PAD4" s="289"/>
      <c r="PAE4" s="289"/>
      <c r="PAF4" s="289" t="s">
        <v>207</v>
      </c>
      <c r="PAG4" s="289"/>
      <c r="PAH4" s="289"/>
      <c r="PAI4" s="289"/>
      <c r="PAJ4" s="289"/>
      <c r="PAK4" s="289"/>
      <c r="PAL4" s="289"/>
      <c r="PAM4" s="289"/>
      <c r="PAN4" s="289" t="s">
        <v>207</v>
      </c>
      <c r="PAO4" s="289"/>
      <c r="PAP4" s="289"/>
      <c r="PAQ4" s="289"/>
      <c r="PAR4" s="289"/>
      <c r="PAS4" s="289"/>
      <c r="PAT4" s="289"/>
      <c r="PAU4" s="289"/>
      <c r="PAV4" s="289" t="s">
        <v>207</v>
      </c>
      <c r="PAW4" s="289"/>
      <c r="PAX4" s="289"/>
      <c r="PAY4" s="289"/>
      <c r="PAZ4" s="289"/>
      <c r="PBA4" s="289"/>
      <c r="PBB4" s="289"/>
      <c r="PBC4" s="289"/>
      <c r="PBD4" s="289" t="s">
        <v>207</v>
      </c>
      <c r="PBE4" s="289"/>
      <c r="PBF4" s="289"/>
      <c r="PBG4" s="289"/>
      <c r="PBH4" s="289"/>
      <c r="PBI4" s="289"/>
      <c r="PBJ4" s="289"/>
      <c r="PBK4" s="289"/>
      <c r="PBL4" s="289" t="s">
        <v>207</v>
      </c>
      <c r="PBM4" s="289"/>
      <c r="PBN4" s="289"/>
      <c r="PBO4" s="289"/>
      <c r="PBP4" s="289"/>
      <c r="PBQ4" s="289"/>
      <c r="PBR4" s="289"/>
      <c r="PBS4" s="289"/>
      <c r="PBT4" s="289" t="s">
        <v>207</v>
      </c>
      <c r="PBU4" s="289"/>
      <c r="PBV4" s="289"/>
      <c r="PBW4" s="289"/>
      <c r="PBX4" s="289"/>
      <c r="PBY4" s="289"/>
      <c r="PBZ4" s="289"/>
      <c r="PCA4" s="289"/>
      <c r="PCB4" s="289" t="s">
        <v>207</v>
      </c>
      <c r="PCC4" s="289"/>
      <c r="PCD4" s="289"/>
      <c r="PCE4" s="289"/>
      <c r="PCF4" s="289"/>
      <c r="PCG4" s="289"/>
      <c r="PCH4" s="289"/>
      <c r="PCI4" s="289"/>
      <c r="PCJ4" s="289" t="s">
        <v>207</v>
      </c>
      <c r="PCK4" s="289"/>
      <c r="PCL4" s="289"/>
      <c r="PCM4" s="289"/>
      <c r="PCN4" s="289"/>
      <c r="PCO4" s="289"/>
      <c r="PCP4" s="289"/>
      <c r="PCQ4" s="289"/>
      <c r="PCR4" s="289" t="s">
        <v>207</v>
      </c>
      <c r="PCS4" s="289"/>
      <c r="PCT4" s="289"/>
      <c r="PCU4" s="289"/>
      <c r="PCV4" s="289"/>
      <c r="PCW4" s="289"/>
      <c r="PCX4" s="289"/>
      <c r="PCY4" s="289"/>
      <c r="PCZ4" s="289" t="s">
        <v>207</v>
      </c>
      <c r="PDA4" s="289"/>
      <c r="PDB4" s="289"/>
      <c r="PDC4" s="289"/>
      <c r="PDD4" s="289"/>
      <c r="PDE4" s="289"/>
      <c r="PDF4" s="289"/>
      <c r="PDG4" s="289"/>
      <c r="PDH4" s="289" t="s">
        <v>207</v>
      </c>
      <c r="PDI4" s="289"/>
      <c r="PDJ4" s="289"/>
      <c r="PDK4" s="289"/>
      <c r="PDL4" s="289"/>
      <c r="PDM4" s="289"/>
      <c r="PDN4" s="289"/>
      <c r="PDO4" s="289"/>
      <c r="PDP4" s="289" t="s">
        <v>207</v>
      </c>
      <c r="PDQ4" s="289"/>
      <c r="PDR4" s="289"/>
      <c r="PDS4" s="289"/>
      <c r="PDT4" s="289"/>
      <c r="PDU4" s="289"/>
      <c r="PDV4" s="289"/>
      <c r="PDW4" s="289"/>
      <c r="PDX4" s="289" t="s">
        <v>207</v>
      </c>
      <c r="PDY4" s="289"/>
      <c r="PDZ4" s="289"/>
      <c r="PEA4" s="289"/>
      <c r="PEB4" s="289"/>
      <c r="PEC4" s="289"/>
      <c r="PED4" s="289"/>
      <c r="PEE4" s="289"/>
      <c r="PEF4" s="289" t="s">
        <v>207</v>
      </c>
      <c r="PEG4" s="289"/>
      <c r="PEH4" s="289"/>
      <c r="PEI4" s="289"/>
      <c r="PEJ4" s="289"/>
      <c r="PEK4" s="289"/>
      <c r="PEL4" s="289"/>
      <c r="PEM4" s="289"/>
      <c r="PEN4" s="289" t="s">
        <v>207</v>
      </c>
      <c r="PEO4" s="289"/>
      <c r="PEP4" s="289"/>
      <c r="PEQ4" s="289"/>
      <c r="PER4" s="289"/>
      <c r="PES4" s="289"/>
      <c r="PET4" s="289"/>
      <c r="PEU4" s="289"/>
      <c r="PEV4" s="289" t="s">
        <v>207</v>
      </c>
      <c r="PEW4" s="289"/>
      <c r="PEX4" s="289"/>
      <c r="PEY4" s="289"/>
      <c r="PEZ4" s="289"/>
      <c r="PFA4" s="289"/>
      <c r="PFB4" s="289"/>
      <c r="PFC4" s="289"/>
      <c r="PFD4" s="289" t="s">
        <v>207</v>
      </c>
      <c r="PFE4" s="289"/>
      <c r="PFF4" s="289"/>
      <c r="PFG4" s="289"/>
      <c r="PFH4" s="289"/>
      <c r="PFI4" s="289"/>
      <c r="PFJ4" s="289"/>
      <c r="PFK4" s="289"/>
      <c r="PFL4" s="289" t="s">
        <v>207</v>
      </c>
      <c r="PFM4" s="289"/>
      <c r="PFN4" s="289"/>
      <c r="PFO4" s="289"/>
      <c r="PFP4" s="289"/>
      <c r="PFQ4" s="289"/>
      <c r="PFR4" s="289"/>
      <c r="PFS4" s="289"/>
      <c r="PFT4" s="289" t="s">
        <v>207</v>
      </c>
      <c r="PFU4" s="289"/>
      <c r="PFV4" s="289"/>
      <c r="PFW4" s="289"/>
      <c r="PFX4" s="289"/>
      <c r="PFY4" s="289"/>
      <c r="PFZ4" s="289"/>
      <c r="PGA4" s="289"/>
      <c r="PGB4" s="289" t="s">
        <v>207</v>
      </c>
      <c r="PGC4" s="289"/>
      <c r="PGD4" s="289"/>
      <c r="PGE4" s="289"/>
      <c r="PGF4" s="289"/>
      <c r="PGG4" s="289"/>
      <c r="PGH4" s="289"/>
      <c r="PGI4" s="289"/>
      <c r="PGJ4" s="289" t="s">
        <v>207</v>
      </c>
      <c r="PGK4" s="289"/>
      <c r="PGL4" s="289"/>
      <c r="PGM4" s="289"/>
      <c r="PGN4" s="289"/>
      <c r="PGO4" s="289"/>
      <c r="PGP4" s="289"/>
      <c r="PGQ4" s="289"/>
      <c r="PGR4" s="289" t="s">
        <v>207</v>
      </c>
      <c r="PGS4" s="289"/>
      <c r="PGT4" s="289"/>
      <c r="PGU4" s="289"/>
      <c r="PGV4" s="289"/>
      <c r="PGW4" s="289"/>
      <c r="PGX4" s="289"/>
      <c r="PGY4" s="289"/>
      <c r="PGZ4" s="289" t="s">
        <v>207</v>
      </c>
      <c r="PHA4" s="289"/>
      <c r="PHB4" s="289"/>
      <c r="PHC4" s="289"/>
      <c r="PHD4" s="289"/>
      <c r="PHE4" s="289"/>
      <c r="PHF4" s="289"/>
      <c r="PHG4" s="289"/>
      <c r="PHH4" s="289" t="s">
        <v>207</v>
      </c>
      <c r="PHI4" s="289"/>
      <c r="PHJ4" s="289"/>
      <c r="PHK4" s="289"/>
      <c r="PHL4" s="289"/>
      <c r="PHM4" s="289"/>
      <c r="PHN4" s="289"/>
      <c r="PHO4" s="289"/>
      <c r="PHP4" s="289" t="s">
        <v>207</v>
      </c>
      <c r="PHQ4" s="289"/>
      <c r="PHR4" s="289"/>
      <c r="PHS4" s="289"/>
      <c r="PHT4" s="289"/>
      <c r="PHU4" s="289"/>
      <c r="PHV4" s="289"/>
      <c r="PHW4" s="289"/>
      <c r="PHX4" s="289" t="s">
        <v>207</v>
      </c>
      <c r="PHY4" s="289"/>
      <c r="PHZ4" s="289"/>
      <c r="PIA4" s="289"/>
      <c r="PIB4" s="289"/>
      <c r="PIC4" s="289"/>
      <c r="PID4" s="289"/>
      <c r="PIE4" s="289"/>
      <c r="PIF4" s="289" t="s">
        <v>207</v>
      </c>
      <c r="PIG4" s="289"/>
      <c r="PIH4" s="289"/>
      <c r="PII4" s="289"/>
      <c r="PIJ4" s="289"/>
      <c r="PIK4" s="289"/>
      <c r="PIL4" s="289"/>
      <c r="PIM4" s="289"/>
      <c r="PIN4" s="289" t="s">
        <v>207</v>
      </c>
      <c r="PIO4" s="289"/>
      <c r="PIP4" s="289"/>
      <c r="PIQ4" s="289"/>
      <c r="PIR4" s="289"/>
      <c r="PIS4" s="289"/>
      <c r="PIT4" s="289"/>
      <c r="PIU4" s="289"/>
      <c r="PIV4" s="289" t="s">
        <v>207</v>
      </c>
      <c r="PIW4" s="289"/>
      <c r="PIX4" s="289"/>
      <c r="PIY4" s="289"/>
      <c r="PIZ4" s="289"/>
      <c r="PJA4" s="289"/>
      <c r="PJB4" s="289"/>
      <c r="PJC4" s="289"/>
      <c r="PJD4" s="289" t="s">
        <v>207</v>
      </c>
      <c r="PJE4" s="289"/>
      <c r="PJF4" s="289"/>
      <c r="PJG4" s="289"/>
      <c r="PJH4" s="289"/>
      <c r="PJI4" s="289"/>
      <c r="PJJ4" s="289"/>
      <c r="PJK4" s="289"/>
      <c r="PJL4" s="289" t="s">
        <v>207</v>
      </c>
      <c r="PJM4" s="289"/>
      <c r="PJN4" s="289"/>
      <c r="PJO4" s="289"/>
      <c r="PJP4" s="289"/>
      <c r="PJQ4" s="289"/>
      <c r="PJR4" s="289"/>
      <c r="PJS4" s="289"/>
      <c r="PJT4" s="289" t="s">
        <v>207</v>
      </c>
      <c r="PJU4" s="289"/>
      <c r="PJV4" s="289"/>
      <c r="PJW4" s="289"/>
      <c r="PJX4" s="289"/>
      <c r="PJY4" s="289"/>
      <c r="PJZ4" s="289"/>
      <c r="PKA4" s="289"/>
      <c r="PKB4" s="289" t="s">
        <v>207</v>
      </c>
      <c r="PKC4" s="289"/>
      <c r="PKD4" s="289"/>
      <c r="PKE4" s="289"/>
      <c r="PKF4" s="289"/>
      <c r="PKG4" s="289"/>
      <c r="PKH4" s="289"/>
      <c r="PKI4" s="289"/>
      <c r="PKJ4" s="289" t="s">
        <v>207</v>
      </c>
      <c r="PKK4" s="289"/>
      <c r="PKL4" s="289"/>
      <c r="PKM4" s="289"/>
      <c r="PKN4" s="289"/>
      <c r="PKO4" s="289"/>
      <c r="PKP4" s="289"/>
      <c r="PKQ4" s="289"/>
      <c r="PKR4" s="289" t="s">
        <v>207</v>
      </c>
      <c r="PKS4" s="289"/>
      <c r="PKT4" s="289"/>
      <c r="PKU4" s="289"/>
      <c r="PKV4" s="289"/>
      <c r="PKW4" s="289"/>
      <c r="PKX4" s="289"/>
      <c r="PKY4" s="289"/>
      <c r="PKZ4" s="289" t="s">
        <v>207</v>
      </c>
      <c r="PLA4" s="289"/>
      <c r="PLB4" s="289"/>
      <c r="PLC4" s="289"/>
      <c r="PLD4" s="289"/>
      <c r="PLE4" s="289"/>
      <c r="PLF4" s="289"/>
      <c r="PLG4" s="289"/>
      <c r="PLH4" s="289" t="s">
        <v>207</v>
      </c>
      <c r="PLI4" s="289"/>
      <c r="PLJ4" s="289"/>
      <c r="PLK4" s="289"/>
      <c r="PLL4" s="289"/>
      <c r="PLM4" s="289"/>
      <c r="PLN4" s="289"/>
      <c r="PLO4" s="289"/>
      <c r="PLP4" s="289" t="s">
        <v>207</v>
      </c>
      <c r="PLQ4" s="289"/>
      <c r="PLR4" s="289"/>
      <c r="PLS4" s="289"/>
      <c r="PLT4" s="289"/>
      <c r="PLU4" s="289"/>
      <c r="PLV4" s="289"/>
      <c r="PLW4" s="289"/>
      <c r="PLX4" s="289" t="s">
        <v>207</v>
      </c>
      <c r="PLY4" s="289"/>
      <c r="PLZ4" s="289"/>
      <c r="PMA4" s="289"/>
      <c r="PMB4" s="289"/>
      <c r="PMC4" s="289"/>
      <c r="PMD4" s="289"/>
      <c r="PME4" s="289"/>
      <c r="PMF4" s="289" t="s">
        <v>207</v>
      </c>
      <c r="PMG4" s="289"/>
      <c r="PMH4" s="289"/>
      <c r="PMI4" s="289"/>
      <c r="PMJ4" s="289"/>
      <c r="PMK4" s="289"/>
      <c r="PML4" s="289"/>
      <c r="PMM4" s="289"/>
      <c r="PMN4" s="289" t="s">
        <v>207</v>
      </c>
      <c r="PMO4" s="289"/>
      <c r="PMP4" s="289"/>
      <c r="PMQ4" s="289"/>
      <c r="PMR4" s="289"/>
      <c r="PMS4" s="289"/>
      <c r="PMT4" s="289"/>
      <c r="PMU4" s="289"/>
      <c r="PMV4" s="289" t="s">
        <v>207</v>
      </c>
      <c r="PMW4" s="289"/>
      <c r="PMX4" s="289"/>
      <c r="PMY4" s="289"/>
      <c r="PMZ4" s="289"/>
      <c r="PNA4" s="289"/>
      <c r="PNB4" s="289"/>
      <c r="PNC4" s="289"/>
      <c r="PND4" s="289" t="s">
        <v>207</v>
      </c>
      <c r="PNE4" s="289"/>
      <c r="PNF4" s="289"/>
      <c r="PNG4" s="289"/>
      <c r="PNH4" s="289"/>
      <c r="PNI4" s="289"/>
      <c r="PNJ4" s="289"/>
      <c r="PNK4" s="289"/>
      <c r="PNL4" s="289" t="s">
        <v>207</v>
      </c>
      <c r="PNM4" s="289"/>
      <c r="PNN4" s="289"/>
      <c r="PNO4" s="289"/>
      <c r="PNP4" s="289"/>
      <c r="PNQ4" s="289"/>
      <c r="PNR4" s="289"/>
      <c r="PNS4" s="289"/>
      <c r="PNT4" s="289" t="s">
        <v>207</v>
      </c>
      <c r="PNU4" s="289"/>
      <c r="PNV4" s="289"/>
      <c r="PNW4" s="289"/>
      <c r="PNX4" s="289"/>
      <c r="PNY4" s="289"/>
      <c r="PNZ4" s="289"/>
      <c r="POA4" s="289"/>
      <c r="POB4" s="289" t="s">
        <v>207</v>
      </c>
      <c r="POC4" s="289"/>
      <c r="POD4" s="289"/>
      <c r="POE4" s="289"/>
      <c r="POF4" s="289"/>
      <c r="POG4" s="289"/>
      <c r="POH4" s="289"/>
      <c r="POI4" s="289"/>
      <c r="POJ4" s="289" t="s">
        <v>207</v>
      </c>
      <c r="POK4" s="289"/>
      <c r="POL4" s="289"/>
      <c r="POM4" s="289"/>
      <c r="PON4" s="289"/>
      <c r="POO4" s="289"/>
      <c r="POP4" s="289"/>
      <c r="POQ4" s="289"/>
      <c r="POR4" s="289" t="s">
        <v>207</v>
      </c>
      <c r="POS4" s="289"/>
      <c r="POT4" s="289"/>
      <c r="POU4" s="289"/>
      <c r="POV4" s="289"/>
      <c r="POW4" s="289"/>
      <c r="POX4" s="289"/>
      <c r="POY4" s="289"/>
      <c r="POZ4" s="289" t="s">
        <v>207</v>
      </c>
      <c r="PPA4" s="289"/>
      <c r="PPB4" s="289"/>
      <c r="PPC4" s="289"/>
      <c r="PPD4" s="289"/>
      <c r="PPE4" s="289"/>
      <c r="PPF4" s="289"/>
      <c r="PPG4" s="289"/>
      <c r="PPH4" s="289" t="s">
        <v>207</v>
      </c>
      <c r="PPI4" s="289"/>
      <c r="PPJ4" s="289"/>
      <c r="PPK4" s="289"/>
      <c r="PPL4" s="289"/>
      <c r="PPM4" s="289"/>
      <c r="PPN4" s="289"/>
      <c r="PPO4" s="289"/>
      <c r="PPP4" s="289" t="s">
        <v>207</v>
      </c>
      <c r="PPQ4" s="289"/>
      <c r="PPR4" s="289"/>
      <c r="PPS4" s="289"/>
      <c r="PPT4" s="289"/>
      <c r="PPU4" s="289"/>
      <c r="PPV4" s="289"/>
      <c r="PPW4" s="289"/>
      <c r="PPX4" s="289" t="s">
        <v>207</v>
      </c>
      <c r="PPY4" s="289"/>
      <c r="PPZ4" s="289"/>
      <c r="PQA4" s="289"/>
      <c r="PQB4" s="289"/>
      <c r="PQC4" s="289"/>
      <c r="PQD4" s="289"/>
      <c r="PQE4" s="289"/>
      <c r="PQF4" s="289" t="s">
        <v>207</v>
      </c>
      <c r="PQG4" s="289"/>
      <c r="PQH4" s="289"/>
      <c r="PQI4" s="289"/>
      <c r="PQJ4" s="289"/>
      <c r="PQK4" s="289"/>
      <c r="PQL4" s="289"/>
      <c r="PQM4" s="289"/>
      <c r="PQN4" s="289" t="s">
        <v>207</v>
      </c>
      <c r="PQO4" s="289"/>
      <c r="PQP4" s="289"/>
      <c r="PQQ4" s="289"/>
      <c r="PQR4" s="289"/>
      <c r="PQS4" s="289"/>
      <c r="PQT4" s="289"/>
      <c r="PQU4" s="289"/>
      <c r="PQV4" s="289" t="s">
        <v>207</v>
      </c>
      <c r="PQW4" s="289"/>
      <c r="PQX4" s="289"/>
      <c r="PQY4" s="289"/>
      <c r="PQZ4" s="289"/>
      <c r="PRA4" s="289"/>
      <c r="PRB4" s="289"/>
      <c r="PRC4" s="289"/>
      <c r="PRD4" s="289" t="s">
        <v>207</v>
      </c>
      <c r="PRE4" s="289"/>
      <c r="PRF4" s="289"/>
      <c r="PRG4" s="289"/>
      <c r="PRH4" s="289"/>
      <c r="PRI4" s="289"/>
      <c r="PRJ4" s="289"/>
      <c r="PRK4" s="289"/>
      <c r="PRL4" s="289" t="s">
        <v>207</v>
      </c>
      <c r="PRM4" s="289"/>
      <c r="PRN4" s="289"/>
      <c r="PRO4" s="289"/>
      <c r="PRP4" s="289"/>
      <c r="PRQ4" s="289"/>
      <c r="PRR4" s="289"/>
      <c r="PRS4" s="289"/>
      <c r="PRT4" s="289" t="s">
        <v>207</v>
      </c>
      <c r="PRU4" s="289"/>
      <c r="PRV4" s="289"/>
      <c r="PRW4" s="289"/>
      <c r="PRX4" s="289"/>
      <c r="PRY4" s="289"/>
      <c r="PRZ4" s="289"/>
      <c r="PSA4" s="289"/>
      <c r="PSB4" s="289" t="s">
        <v>207</v>
      </c>
      <c r="PSC4" s="289"/>
      <c r="PSD4" s="289"/>
      <c r="PSE4" s="289"/>
      <c r="PSF4" s="289"/>
      <c r="PSG4" s="289"/>
      <c r="PSH4" s="289"/>
      <c r="PSI4" s="289"/>
      <c r="PSJ4" s="289" t="s">
        <v>207</v>
      </c>
      <c r="PSK4" s="289"/>
      <c r="PSL4" s="289"/>
      <c r="PSM4" s="289"/>
      <c r="PSN4" s="289"/>
      <c r="PSO4" s="289"/>
      <c r="PSP4" s="289"/>
      <c r="PSQ4" s="289"/>
      <c r="PSR4" s="289" t="s">
        <v>207</v>
      </c>
      <c r="PSS4" s="289"/>
      <c r="PST4" s="289"/>
      <c r="PSU4" s="289"/>
      <c r="PSV4" s="289"/>
      <c r="PSW4" s="289"/>
      <c r="PSX4" s="289"/>
      <c r="PSY4" s="289"/>
      <c r="PSZ4" s="289" t="s">
        <v>207</v>
      </c>
      <c r="PTA4" s="289"/>
      <c r="PTB4" s="289"/>
      <c r="PTC4" s="289"/>
      <c r="PTD4" s="289"/>
      <c r="PTE4" s="289"/>
      <c r="PTF4" s="289"/>
      <c r="PTG4" s="289"/>
      <c r="PTH4" s="289" t="s">
        <v>207</v>
      </c>
      <c r="PTI4" s="289"/>
      <c r="PTJ4" s="289"/>
      <c r="PTK4" s="289"/>
      <c r="PTL4" s="289"/>
      <c r="PTM4" s="289"/>
      <c r="PTN4" s="289"/>
      <c r="PTO4" s="289"/>
      <c r="PTP4" s="289" t="s">
        <v>207</v>
      </c>
      <c r="PTQ4" s="289"/>
      <c r="PTR4" s="289"/>
      <c r="PTS4" s="289"/>
      <c r="PTT4" s="289"/>
      <c r="PTU4" s="289"/>
      <c r="PTV4" s="289"/>
      <c r="PTW4" s="289"/>
      <c r="PTX4" s="289" t="s">
        <v>207</v>
      </c>
      <c r="PTY4" s="289"/>
      <c r="PTZ4" s="289"/>
      <c r="PUA4" s="289"/>
      <c r="PUB4" s="289"/>
      <c r="PUC4" s="289"/>
      <c r="PUD4" s="289"/>
      <c r="PUE4" s="289"/>
      <c r="PUF4" s="289" t="s">
        <v>207</v>
      </c>
      <c r="PUG4" s="289"/>
      <c r="PUH4" s="289"/>
      <c r="PUI4" s="289"/>
      <c r="PUJ4" s="289"/>
      <c r="PUK4" s="289"/>
      <c r="PUL4" s="289"/>
      <c r="PUM4" s="289"/>
      <c r="PUN4" s="289" t="s">
        <v>207</v>
      </c>
      <c r="PUO4" s="289"/>
      <c r="PUP4" s="289"/>
      <c r="PUQ4" s="289"/>
      <c r="PUR4" s="289"/>
      <c r="PUS4" s="289"/>
      <c r="PUT4" s="289"/>
      <c r="PUU4" s="289"/>
      <c r="PUV4" s="289" t="s">
        <v>207</v>
      </c>
      <c r="PUW4" s="289"/>
      <c r="PUX4" s="289"/>
      <c r="PUY4" s="289"/>
      <c r="PUZ4" s="289"/>
      <c r="PVA4" s="289"/>
      <c r="PVB4" s="289"/>
      <c r="PVC4" s="289"/>
      <c r="PVD4" s="289" t="s">
        <v>207</v>
      </c>
      <c r="PVE4" s="289"/>
      <c r="PVF4" s="289"/>
      <c r="PVG4" s="289"/>
      <c r="PVH4" s="289"/>
      <c r="PVI4" s="289"/>
      <c r="PVJ4" s="289"/>
      <c r="PVK4" s="289"/>
      <c r="PVL4" s="289" t="s">
        <v>207</v>
      </c>
      <c r="PVM4" s="289"/>
      <c r="PVN4" s="289"/>
      <c r="PVO4" s="289"/>
      <c r="PVP4" s="289"/>
      <c r="PVQ4" s="289"/>
      <c r="PVR4" s="289"/>
      <c r="PVS4" s="289"/>
      <c r="PVT4" s="289" t="s">
        <v>207</v>
      </c>
      <c r="PVU4" s="289"/>
      <c r="PVV4" s="289"/>
      <c r="PVW4" s="289"/>
      <c r="PVX4" s="289"/>
      <c r="PVY4" s="289"/>
      <c r="PVZ4" s="289"/>
      <c r="PWA4" s="289"/>
      <c r="PWB4" s="289" t="s">
        <v>207</v>
      </c>
      <c r="PWC4" s="289"/>
      <c r="PWD4" s="289"/>
      <c r="PWE4" s="289"/>
      <c r="PWF4" s="289"/>
      <c r="PWG4" s="289"/>
      <c r="PWH4" s="289"/>
      <c r="PWI4" s="289"/>
      <c r="PWJ4" s="289" t="s">
        <v>207</v>
      </c>
      <c r="PWK4" s="289"/>
      <c r="PWL4" s="289"/>
      <c r="PWM4" s="289"/>
      <c r="PWN4" s="289"/>
      <c r="PWO4" s="289"/>
      <c r="PWP4" s="289"/>
      <c r="PWQ4" s="289"/>
      <c r="PWR4" s="289" t="s">
        <v>207</v>
      </c>
      <c r="PWS4" s="289"/>
      <c r="PWT4" s="289"/>
      <c r="PWU4" s="289"/>
      <c r="PWV4" s="289"/>
      <c r="PWW4" s="289"/>
      <c r="PWX4" s="289"/>
      <c r="PWY4" s="289"/>
      <c r="PWZ4" s="289" t="s">
        <v>207</v>
      </c>
      <c r="PXA4" s="289"/>
      <c r="PXB4" s="289"/>
      <c r="PXC4" s="289"/>
      <c r="PXD4" s="289"/>
      <c r="PXE4" s="289"/>
      <c r="PXF4" s="289"/>
      <c r="PXG4" s="289"/>
      <c r="PXH4" s="289" t="s">
        <v>207</v>
      </c>
      <c r="PXI4" s="289"/>
      <c r="PXJ4" s="289"/>
      <c r="PXK4" s="289"/>
      <c r="PXL4" s="289"/>
      <c r="PXM4" s="289"/>
      <c r="PXN4" s="289"/>
      <c r="PXO4" s="289"/>
      <c r="PXP4" s="289" t="s">
        <v>207</v>
      </c>
      <c r="PXQ4" s="289"/>
      <c r="PXR4" s="289"/>
      <c r="PXS4" s="289"/>
      <c r="PXT4" s="289"/>
      <c r="PXU4" s="289"/>
      <c r="PXV4" s="289"/>
      <c r="PXW4" s="289"/>
      <c r="PXX4" s="289" t="s">
        <v>207</v>
      </c>
      <c r="PXY4" s="289"/>
      <c r="PXZ4" s="289"/>
      <c r="PYA4" s="289"/>
      <c r="PYB4" s="289"/>
      <c r="PYC4" s="289"/>
      <c r="PYD4" s="289"/>
      <c r="PYE4" s="289"/>
      <c r="PYF4" s="289" t="s">
        <v>207</v>
      </c>
      <c r="PYG4" s="289"/>
      <c r="PYH4" s="289"/>
      <c r="PYI4" s="289"/>
      <c r="PYJ4" s="289"/>
      <c r="PYK4" s="289"/>
      <c r="PYL4" s="289"/>
      <c r="PYM4" s="289"/>
      <c r="PYN4" s="289" t="s">
        <v>207</v>
      </c>
      <c r="PYO4" s="289"/>
      <c r="PYP4" s="289"/>
      <c r="PYQ4" s="289"/>
      <c r="PYR4" s="289"/>
      <c r="PYS4" s="289"/>
      <c r="PYT4" s="289"/>
      <c r="PYU4" s="289"/>
      <c r="PYV4" s="289" t="s">
        <v>207</v>
      </c>
      <c r="PYW4" s="289"/>
      <c r="PYX4" s="289"/>
      <c r="PYY4" s="289"/>
      <c r="PYZ4" s="289"/>
      <c r="PZA4" s="289"/>
      <c r="PZB4" s="289"/>
      <c r="PZC4" s="289"/>
      <c r="PZD4" s="289" t="s">
        <v>207</v>
      </c>
      <c r="PZE4" s="289"/>
      <c r="PZF4" s="289"/>
      <c r="PZG4" s="289"/>
      <c r="PZH4" s="289"/>
      <c r="PZI4" s="289"/>
      <c r="PZJ4" s="289"/>
      <c r="PZK4" s="289"/>
      <c r="PZL4" s="289" t="s">
        <v>207</v>
      </c>
      <c r="PZM4" s="289"/>
      <c r="PZN4" s="289"/>
      <c r="PZO4" s="289"/>
      <c r="PZP4" s="289"/>
      <c r="PZQ4" s="289"/>
      <c r="PZR4" s="289"/>
      <c r="PZS4" s="289"/>
      <c r="PZT4" s="289" t="s">
        <v>207</v>
      </c>
      <c r="PZU4" s="289"/>
      <c r="PZV4" s="289"/>
      <c r="PZW4" s="289"/>
      <c r="PZX4" s="289"/>
      <c r="PZY4" s="289"/>
      <c r="PZZ4" s="289"/>
      <c r="QAA4" s="289"/>
      <c r="QAB4" s="289" t="s">
        <v>207</v>
      </c>
      <c r="QAC4" s="289"/>
      <c r="QAD4" s="289"/>
      <c r="QAE4" s="289"/>
      <c r="QAF4" s="289"/>
      <c r="QAG4" s="289"/>
      <c r="QAH4" s="289"/>
      <c r="QAI4" s="289"/>
      <c r="QAJ4" s="289" t="s">
        <v>207</v>
      </c>
      <c r="QAK4" s="289"/>
      <c r="QAL4" s="289"/>
      <c r="QAM4" s="289"/>
      <c r="QAN4" s="289"/>
      <c r="QAO4" s="289"/>
      <c r="QAP4" s="289"/>
      <c r="QAQ4" s="289"/>
      <c r="QAR4" s="289" t="s">
        <v>207</v>
      </c>
      <c r="QAS4" s="289"/>
      <c r="QAT4" s="289"/>
      <c r="QAU4" s="289"/>
      <c r="QAV4" s="289"/>
      <c r="QAW4" s="289"/>
      <c r="QAX4" s="289"/>
      <c r="QAY4" s="289"/>
      <c r="QAZ4" s="289" t="s">
        <v>207</v>
      </c>
      <c r="QBA4" s="289"/>
      <c r="QBB4" s="289"/>
      <c r="QBC4" s="289"/>
      <c r="QBD4" s="289"/>
      <c r="QBE4" s="289"/>
      <c r="QBF4" s="289"/>
      <c r="QBG4" s="289"/>
      <c r="QBH4" s="289" t="s">
        <v>207</v>
      </c>
      <c r="QBI4" s="289"/>
      <c r="QBJ4" s="289"/>
      <c r="QBK4" s="289"/>
      <c r="QBL4" s="289"/>
      <c r="QBM4" s="289"/>
      <c r="QBN4" s="289"/>
      <c r="QBO4" s="289"/>
      <c r="QBP4" s="289" t="s">
        <v>207</v>
      </c>
      <c r="QBQ4" s="289"/>
      <c r="QBR4" s="289"/>
      <c r="QBS4" s="289"/>
      <c r="QBT4" s="289"/>
      <c r="QBU4" s="289"/>
      <c r="QBV4" s="289"/>
      <c r="QBW4" s="289"/>
      <c r="QBX4" s="289" t="s">
        <v>207</v>
      </c>
      <c r="QBY4" s="289"/>
      <c r="QBZ4" s="289"/>
      <c r="QCA4" s="289"/>
      <c r="QCB4" s="289"/>
      <c r="QCC4" s="289"/>
      <c r="QCD4" s="289"/>
      <c r="QCE4" s="289"/>
      <c r="QCF4" s="289" t="s">
        <v>207</v>
      </c>
      <c r="QCG4" s="289"/>
      <c r="QCH4" s="289"/>
      <c r="QCI4" s="289"/>
      <c r="QCJ4" s="289"/>
      <c r="QCK4" s="289"/>
      <c r="QCL4" s="289"/>
      <c r="QCM4" s="289"/>
      <c r="QCN4" s="289" t="s">
        <v>207</v>
      </c>
      <c r="QCO4" s="289"/>
      <c r="QCP4" s="289"/>
      <c r="QCQ4" s="289"/>
      <c r="QCR4" s="289"/>
      <c r="QCS4" s="289"/>
      <c r="QCT4" s="289"/>
      <c r="QCU4" s="289"/>
      <c r="QCV4" s="289" t="s">
        <v>207</v>
      </c>
      <c r="QCW4" s="289"/>
      <c r="QCX4" s="289"/>
      <c r="QCY4" s="289"/>
      <c r="QCZ4" s="289"/>
      <c r="QDA4" s="289"/>
      <c r="QDB4" s="289"/>
      <c r="QDC4" s="289"/>
      <c r="QDD4" s="289" t="s">
        <v>207</v>
      </c>
      <c r="QDE4" s="289"/>
      <c r="QDF4" s="289"/>
      <c r="QDG4" s="289"/>
      <c r="QDH4" s="289"/>
      <c r="QDI4" s="289"/>
      <c r="QDJ4" s="289"/>
      <c r="QDK4" s="289"/>
      <c r="QDL4" s="289" t="s">
        <v>207</v>
      </c>
      <c r="QDM4" s="289"/>
      <c r="QDN4" s="289"/>
      <c r="QDO4" s="289"/>
      <c r="QDP4" s="289"/>
      <c r="QDQ4" s="289"/>
      <c r="QDR4" s="289"/>
      <c r="QDS4" s="289"/>
      <c r="QDT4" s="289" t="s">
        <v>207</v>
      </c>
      <c r="QDU4" s="289"/>
      <c r="QDV4" s="289"/>
      <c r="QDW4" s="289"/>
      <c r="QDX4" s="289"/>
      <c r="QDY4" s="289"/>
      <c r="QDZ4" s="289"/>
      <c r="QEA4" s="289"/>
      <c r="QEB4" s="289" t="s">
        <v>207</v>
      </c>
      <c r="QEC4" s="289"/>
      <c r="QED4" s="289"/>
      <c r="QEE4" s="289"/>
      <c r="QEF4" s="289"/>
      <c r="QEG4" s="289"/>
      <c r="QEH4" s="289"/>
      <c r="QEI4" s="289"/>
      <c r="QEJ4" s="289" t="s">
        <v>207</v>
      </c>
      <c r="QEK4" s="289"/>
      <c r="QEL4" s="289"/>
      <c r="QEM4" s="289"/>
      <c r="QEN4" s="289"/>
      <c r="QEO4" s="289"/>
      <c r="QEP4" s="289"/>
      <c r="QEQ4" s="289"/>
      <c r="QER4" s="289" t="s">
        <v>207</v>
      </c>
      <c r="QES4" s="289"/>
      <c r="QET4" s="289"/>
      <c r="QEU4" s="289"/>
      <c r="QEV4" s="289"/>
      <c r="QEW4" s="289"/>
      <c r="QEX4" s="289"/>
      <c r="QEY4" s="289"/>
      <c r="QEZ4" s="289" t="s">
        <v>207</v>
      </c>
      <c r="QFA4" s="289"/>
      <c r="QFB4" s="289"/>
      <c r="QFC4" s="289"/>
      <c r="QFD4" s="289"/>
      <c r="QFE4" s="289"/>
      <c r="QFF4" s="289"/>
      <c r="QFG4" s="289"/>
      <c r="QFH4" s="289" t="s">
        <v>207</v>
      </c>
      <c r="QFI4" s="289"/>
      <c r="QFJ4" s="289"/>
      <c r="QFK4" s="289"/>
      <c r="QFL4" s="289"/>
      <c r="QFM4" s="289"/>
      <c r="QFN4" s="289"/>
      <c r="QFO4" s="289"/>
      <c r="QFP4" s="289" t="s">
        <v>207</v>
      </c>
      <c r="QFQ4" s="289"/>
      <c r="QFR4" s="289"/>
      <c r="QFS4" s="289"/>
      <c r="QFT4" s="289"/>
      <c r="QFU4" s="289"/>
      <c r="QFV4" s="289"/>
      <c r="QFW4" s="289"/>
      <c r="QFX4" s="289" t="s">
        <v>207</v>
      </c>
      <c r="QFY4" s="289"/>
      <c r="QFZ4" s="289"/>
      <c r="QGA4" s="289"/>
      <c r="QGB4" s="289"/>
      <c r="QGC4" s="289"/>
      <c r="QGD4" s="289"/>
      <c r="QGE4" s="289"/>
      <c r="QGF4" s="289" t="s">
        <v>207</v>
      </c>
      <c r="QGG4" s="289"/>
      <c r="QGH4" s="289"/>
      <c r="QGI4" s="289"/>
      <c r="QGJ4" s="289"/>
      <c r="QGK4" s="289"/>
      <c r="QGL4" s="289"/>
      <c r="QGM4" s="289"/>
      <c r="QGN4" s="289" t="s">
        <v>207</v>
      </c>
      <c r="QGO4" s="289"/>
      <c r="QGP4" s="289"/>
      <c r="QGQ4" s="289"/>
      <c r="QGR4" s="289"/>
      <c r="QGS4" s="289"/>
      <c r="QGT4" s="289"/>
      <c r="QGU4" s="289"/>
      <c r="QGV4" s="289" t="s">
        <v>207</v>
      </c>
      <c r="QGW4" s="289"/>
      <c r="QGX4" s="289"/>
      <c r="QGY4" s="289"/>
      <c r="QGZ4" s="289"/>
      <c r="QHA4" s="289"/>
      <c r="QHB4" s="289"/>
      <c r="QHC4" s="289"/>
      <c r="QHD4" s="289" t="s">
        <v>207</v>
      </c>
      <c r="QHE4" s="289"/>
      <c r="QHF4" s="289"/>
      <c r="QHG4" s="289"/>
      <c r="QHH4" s="289"/>
      <c r="QHI4" s="289"/>
      <c r="QHJ4" s="289"/>
      <c r="QHK4" s="289"/>
      <c r="QHL4" s="289" t="s">
        <v>207</v>
      </c>
      <c r="QHM4" s="289"/>
      <c r="QHN4" s="289"/>
      <c r="QHO4" s="289"/>
      <c r="QHP4" s="289"/>
      <c r="QHQ4" s="289"/>
      <c r="QHR4" s="289"/>
      <c r="QHS4" s="289"/>
      <c r="QHT4" s="289" t="s">
        <v>207</v>
      </c>
      <c r="QHU4" s="289"/>
      <c r="QHV4" s="289"/>
      <c r="QHW4" s="289"/>
      <c r="QHX4" s="289"/>
      <c r="QHY4" s="289"/>
      <c r="QHZ4" s="289"/>
      <c r="QIA4" s="289"/>
      <c r="QIB4" s="289" t="s">
        <v>207</v>
      </c>
      <c r="QIC4" s="289"/>
      <c r="QID4" s="289"/>
      <c r="QIE4" s="289"/>
      <c r="QIF4" s="289"/>
      <c r="QIG4" s="289"/>
      <c r="QIH4" s="289"/>
      <c r="QII4" s="289"/>
      <c r="QIJ4" s="289" t="s">
        <v>207</v>
      </c>
      <c r="QIK4" s="289"/>
      <c r="QIL4" s="289"/>
      <c r="QIM4" s="289"/>
      <c r="QIN4" s="289"/>
      <c r="QIO4" s="289"/>
      <c r="QIP4" s="289"/>
      <c r="QIQ4" s="289"/>
      <c r="QIR4" s="289" t="s">
        <v>207</v>
      </c>
      <c r="QIS4" s="289"/>
      <c r="QIT4" s="289"/>
      <c r="QIU4" s="289"/>
      <c r="QIV4" s="289"/>
      <c r="QIW4" s="289"/>
      <c r="QIX4" s="289"/>
      <c r="QIY4" s="289"/>
      <c r="QIZ4" s="289" t="s">
        <v>207</v>
      </c>
      <c r="QJA4" s="289"/>
      <c r="QJB4" s="289"/>
      <c r="QJC4" s="289"/>
      <c r="QJD4" s="289"/>
      <c r="QJE4" s="289"/>
      <c r="QJF4" s="289"/>
      <c r="QJG4" s="289"/>
      <c r="QJH4" s="289" t="s">
        <v>207</v>
      </c>
      <c r="QJI4" s="289"/>
      <c r="QJJ4" s="289"/>
      <c r="QJK4" s="289"/>
      <c r="QJL4" s="289"/>
      <c r="QJM4" s="289"/>
      <c r="QJN4" s="289"/>
      <c r="QJO4" s="289"/>
      <c r="QJP4" s="289" t="s">
        <v>207</v>
      </c>
      <c r="QJQ4" s="289"/>
      <c r="QJR4" s="289"/>
      <c r="QJS4" s="289"/>
      <c r="QJT4" s="289"/>
      <c r="QJU4" s="289"/>
      <c r="QJV4" s="289"/>
      <c r="QJW4" s="289"/>
      <c r="QJX4" s="289" t="s">
        <v>207</v>
      </c>
      <c r="QJY4" s="289"/>
      <c r="QJZ4" s="289"/>
      <c r="QKA4" s="289"/>
      <c r="QKB4" s="289"/>
      <c r="QKC4" s="289"/>
      <c r="QKD4" s="289"/>
      <c r="QKE4" s="289"/>
      <c r="QKF4" s="289" t="s">
        <v>207</v>
      </c>
      <c r="QKG4" s="289"/>
      <c r="QKH4" s="289"/>
      <c r="QKI4" s="289"/>
      <c r="QKJ4" s="289"/>
      <c r="QKK4" s="289"/>
      <c r="QKL4" s="289"/>
      <c r="QKM4" s="289"/>
      <c r="QKN4" s="289" t="s">
        <v>207</v>
      </c>
      <c r="QKO4" s="289"/>
      <c r="QKP4" s="289"/>
      <c r="QKQ4" s="289"/>
      <c r="QKR4" s="289"/>
      <c r="QKS4" s="289"/>
      <c r="QKT4" s="289"/>
      <c r="QKU4" s="289"/>
      <c r="QKV4" s="289" t="s">
        <v>207</v>
      </c>
      <c r="QKW4" s="289"/>
      <c r="QKX4" s="289"/>
      <c r="QKY4" s="289"/>
      <c r="QKZ4" s="289"/>
      <c r="QLA4" s="289"/>
      <c r="QLB4" s="289"/>
      <c r="QLC4" s="289"/>
      <c r="QLD4" s="289" t="s">
        <v>207</v>
      </c>
      <c r="QLE4" s="289"/>
      <c r="QLF4" s="289"/>
      <c r="QLG4" s="289"/>
      <c r="QLH4" s="289"/>
      <c r="QLI4" s="289"/>
      <c r="QLJ4" s="289"/>
      <c r="QLK4" s="289"/>
      <c r="QLL4" s="289" t="s">
        <v>207</v>
      </c>
      <c r="QLM4" s="289"/>
      <c r="QLN4" s="289"/>
      <c r="QLO4" s="289"/>
      <c r="QLP4" s="289"/>
      <c r="QLQ4" s="289"/>
      <c r="QLR4" s="289"/>
      <c r="QLS4" s="289"/>
      <c r="QLT4" s="289" t="s">
        <v>207</v>
      </c>
      <c r="QLU4" s="289"/>
      <c r="QLV4" s="289"/>
      <c r="QLW4" s="289"/>
      <c r="QLX4" s="289"/>
      <c r="QLY4" s="289"/>
      <c r="QLZ4" s="289"/>
      <c r="QMA4" s="289"/>
      <c r="QMB4" s="289" t="s">
        <v>207</v>
      </c>
      <c r="QMC4" s="289"/>
      <c r="QMD4" s="289"/>
      <c r="QME4" s="289"/>
      <c r="QMF4" s="289"/>
      <c r="QMG4" s="289"/>
      <c r="QMH4" s="289"/>
      <c r="QMI4" s="289"/>
      <c r="QMJ4" s="289" t="s">
        <v>207</v>
      </c>
      <c r="QMK4" s="289"/>
      <c r="QML4" s="289"/>
      <c r="QMM4" s="289"/>
      <c r="QMN4" s="289"/>
      <c r="QMO4" s="289"/>
      <c r="QMP4" s="289"/>
      <c r="QMQ4" s="289"/>
      <c r="QMR4" s="289" t="s">
        <v>207</v>
      </c>
      <c r="QMS4" s="289"/>
      <c r="QMT4" s="289"/>
      <c r="QMU4" s="289"/>
      <c r="QMV4" s="289"/>
      <c r="QMW4" s="289"/>
      <c r="QMX4" s="289"/>
      <c r="QMY4" s="289"/>
      <c r="QMZ4" s="289" t="s">
        <v>207</v>
      </c>
      <c r="QNA4" s="289"/>
      <c r="QNB4" s="289"/>
      <c r="QNC4" s="289"/>
      <c r="QND4" s="289"/>
      <c r="QNE4" s="289"/>
      <c r="QNF4" s="289"/>
      <c r="QNG4" s="289"/>
      <c r="QNH4" s="289" t="s">
        <v>207</v>
      </c>
      <c r="QNI4" s="289"/>
      <c r="QNJ4" s="289"/>
      <c r="QNK4" s="289"/>
      <c r="QNL4" s="289"/>
      <c r="QNM4" s="289"/>
      <c r="QNN4" s="289"/>
      <c r="QNO4" s="289"/>
      <c r="QNP4" s="289" t="s">
        <v>207</v>
      </c>
      <c r="QNQ4" s="289"/>
      <c r="QNR4" s="289"/>
      <c r="QNS4" s="289"/>
      <c r="QNT4" s="289"/>
      <c r="QNU4" s="289"/>
      <c r="QNV4" s="289"/>
      <c r="QNW4" s="289"/>
      <c r="QNX4" s="289" t="s">
        <v>207</v>
      </c>
      <c r="QNY4" s="289"/>
      <c r="QNZ4" s="289"/>
      <c r="QOA4" s="289"/>
      <c r="QOB4" s="289"/>
      <c r="QOC4" s="289"/>
      <c r="QOD4" s="289"/>
      <c r="QOE4" s="289"/>
      <c r="QOF4" s="289" t="s">
        <v>207</v>
      </c>
      <c r="QOG4" s="289"/>
      <c r="QOH4" s="289"/>
      <c r="QOI4" s="289"/>
      <c r="QOJ4" s="289"/>
      <c r="QOK4" s="289"/>
      <c r="QOL4" s="289"/>
      <c r="QOM4" s="289"/>
      <c r="QON4" s="289" t="s">
        <v>207</v>
      </c>
      <c r="QOO4" s="289"/>
      <c r="QOP4" s="289"/>
      <c r="QOQ4" s="289"/>
      <c r="QOR4" s="289"/>
      <c r="QOS4" s="289"/>
      <c r="QOT4" s="289"/>
      <c r="QOU4" s="289"/>
      <c r="QOV4" s="289" t="s">
        <v>207</v>
      </c>
      <c r="QOW4" s="289"/>
      <c r="QOX4" s="289"/>
      <c r="QOY4" s="289"/>
      <c r="QOZ4" s="289"/>
      <c r="QPA4" s="289"/>
      <c r="QPB4" s="289"/>
      <c r="QPC4" s="289"/>
      <c r="QPD4" s="289" t="s">
        <v>207</v>
      </c>
      <c r="QPE4" s="289"/>
      <c r="QPF4" s="289"/>
      <c r="QPG4" s="289"/>
      <c r="QPH4" s="289"/>
      <c r="QPI4" s="289"/>
      <c r="QPJ4" s="289"/>
      <c r="QPK4" s="289"/>
      <c r="QPL4" s="289" t="s">
        <v>207</v>
      </c>
      <c r="QPM4" s="289"/>
      <c r="QPN4" s="289"/>
      <c r="QPO4" s="289"/>
      <c r="QPP4" s="289"/>
      <c r="QPQ4" s="289"/>
      <c r="QPR4" s="289"/>
      <c r="QPS4" s="289"/>
      <c r="QPT4" s="289" t="s">
        <v>207</v>
      </c>
      <c r="QPU4" s="289"/>
      <c r="QPV4" s="289"/>
      <c r="QPW4" s="289"/>
      <c r="QPX4" s="289"/>
      <c r="QPY4" s="289"/>
      <c r="QPZ4" s="289"/>
      <c r="QQA4" s="289"/>
      <c r="QQB4" s="289" t="s">
        <v>207</v>
      </c>
      <c r="QQC4" s="289"/>
      <c r="QQD4" s="289"/>
      <c r="QQE4" s="289"/>
      <c r="QQF4" s="289"/>
      <c r="QQG4" s="289"/>
      <c r="QQH4" s="289"/>
      <c r="QQI4" s="289"/>
      <c r="QQJ4" s="289" t="s">
        <v>207</v>
      </c>
      <c r="QQK4" s="289"/>
      <c r="QQL4" s="289"/>
      <c r="QQM4" s="289"/>
      <c r="QQN4" s="289"/>
      <c r="QQO4" s="289"/>
      <c r="QQP4" s="289"/>
      <c r="QQQ4" s="289"/>
      <c r="QQR4" s="289" t="s">
        <v>207</v>
      </c>
      <c r="QQS4" s="289"/>
      <c r="QQT4" s="289"/>
      <c r="QQU4" s="289"/>
      <c r="QQV4" s="289"/>
      <c r="QQW4" s="289"/>
      <c r="QQX4" s="289"/>
      <c r="QQY4" s="289"/>
      <c r="QQZ4" s="289" t="s">
        <v>207</v>
      </c>
      <c r="QRA4" s="289"/>
      <c r="QRB4" s="289"/>
      <c r="QRC4" s="289"/>
      <c r="QRD4" s="289"/>
      <c r="QRE4" s="289"/>
      <c r="QRF4" s="289"/>
      <c r="QRG4" s="289"/>
      <c r="QRH4" s="289" t="s">
        <v>207</v>
      </c>
      <c r="QRI4" s="289"/>
      <c r="QRJ4" s="289"/>
      <c r="QRK4" s="289"/>
      <c r="QRL4" s="289"/>
      <c r="QRM4" s="289"/>
      <c r="QRN4" s="289"/>
      <c r="QRO4" s="289"/>
      <c r="QRP4" s="289" t="s">
        <v>207</v>
      </c>
      <c r="QRQ4" s="289"/>
      <c r="QRR4" s="289"/>
      <c r="QRS4" s="289"/>
      <c r="QRT4" s="289"/>
      <c r="QRU4" s="289"/>
      <c r="QRV4" s="289"/>
      <c r="QRW4" s="289"/>
      <c r="QRX4" s="289" t="s">
        <v>207</v>
      </c>
      <c r="QRY4" s="289"/>
      <c r="QRZ4" s="289"/>
      <c r="QSA4" s="289"/>
      <c r="QSB4" s="289"/>
      <c r="QSC4" s="289"/>
      <c r="QSD4" s="289"/>
      <c r="QSE4" s="289"/>
      <c r="QSF4" s="289" t="s">
        <v>207</v>
      </c>
      <c r="QSG4" s="289"/>
      <c r="QSH4" s="289"/>
      <c r="QSI4" s="289"/>
      <c r="QSJ4" s="289"/>
      <c r="QSK4" s="289"/>
      <c r="QSL4" s="289"/>
      <c r="QSM4" s="289"/>
      <c r="QSN4" s="289" t="s">
        <v>207</v>
      </c>
      <c r="QSO4" s="289"/>
      <c r="QSP4" s="289"/>
      <c r="QSQ4" s="289"/>
      <c r="QSR4" s="289"/>
      <c r="QSS4" s="289"/>
      <c r="QST4" s="289"/>
      <c r="QSU4" s="289"/>
      <c r="QSV4" s="289" t="s">
        <v>207</v>
      </c>
      <c r="QSW4" s="289"/>
      <c r="QSX4" s="289"/>
      <c r="QSY4" s="289"/>
      <c r="QSZ4" s="289"/>
      <c r="QTA4" s="289"/>
      <c r="QTB4" s="289"/>
      <c r="QTC4" s="289"/>
      <c r="QTD4" s="289" t="s">
        <v>207</v>
      </c>
      <c r="QTE4" s="289"/>
      <c r="QTF4" s="289"/>
      <c r="QTG4" s="289"/>
      <c r="QTH4" s="289"/>
      <c r="QTI4" s="289"/>
      <c r="QTJ4" s="289"/>
      <c r="QTK4" s="289"/>
      <c r="QTL4" s="289" t="s">
        <v>207</v>
      </c>
      <c r="QTM4" s="289"/>
      <c r="QTN4" s="289"/>
      <c r="QTO4" s="289"/>
      <c r="QTP4" s="289"/>
      <c r="QTQ4" s="289"/>
      <c r="QTR4" s="289"/>
      <c r="QTS4" s="289"/>
      <c r="QTT4" s="289" t="s">
        <v>207</v>
      </c>
      <c r="QTU4" s="289"/>
      <c r="QTV4" s="289"/>
      <c r="QTW4" s="289"/>
      <c r="QTX4" s="289"/>
      <c r="QTY4" s="289"/>
      <c r="QTZ4" s="289"/>
      <c r="QUA4" s="289"/>
      <c r="QUB4" s="289" t="s">
        <v>207</v>
      </c>
      <c r="QUC4" s="289"/>
      <c r="QUD4" s="289"/>
      <c r="QUE4" s="289"/>
      <c r="QUF4" s="289"/>
      <c r="QUG4" s="289"/>
      <c r="QUH4" s="289"/>
      <c r="QUI4" s="289"/>
      <c r="QUJ4" s="289" t="s">
        <v>207</v>
      </c>
      <c r="QUK4" s="289"/>
      <c r="QUL4" s="289"/>
      <c r="QUM4" s="289"/>
      <c r="QUN4" s="289"/>
      <c r="QUO4" s="289"/>
      <c r="QUP4" s="289"/>
      <c r="QUQ4" s="289"/>
      <c r="QUR4" s="289" t="s">
        <v>207</v>
      </c>
      <c r="QUS4" s="289"/>
      <c r="QUT4" s="289"/>
      <c r="QUU4" s="289"/>
      <c r="QUV4" s="289"/>
      <c r="QUW4" s="289"/>
      <c r="QUX4" s="289"/>
      <c r="QUY4" s="289"/>
      <c r="QUZ4" s="289" t="s">
        <v>207</v>
      </c>
      <c r="QVA4" s="289"/>
      <c r="QVB4" s="289"/>
      <c r="QVC4" s="289"/>
      <c r="QVD4" s="289"/>
      <c r="QVE4" s="289"/>
      <c r="QVF4" s="289"/>
      <c r="QVG4" s="289"/>
      <c r="QVH4" s="289" t="s">
        <v>207</v>
      </c>
      <c r="QVI4" s="289"/>
      <c r="QVJ4" s="289"/>
      <c r="QVK4" s="289"/>
      <c r="QVL4" s="289"/>
      <c r="QVM4" s="289"/>
      <c r="QVN4" s="289"/>
      <c r="QVO4" s="289"/>
      <c r="QVP4" s="289" t="s">
        <v>207</v>
      </c>
      <c r="QVQ4" s="289"/>
      <c r="QVR4" s="289"/>
      <c r="QVS4" s="289"/>
      <c r="QVT4" s="289"/>
      <c r="QVU4" s="289"/>
      <c r="QVV4" s="289"/>
      <c r="QVW4" s="289"/>
      <c r="QVX4" s="289" t="s">
        <v>207</v>
      </c>
      <c r="QVY4" s="289"/>
      <c r="QVZ4" s="289"/>
      <c r="QWA4" s="289"/>
      <c r="QWB4" s="289"/>
      <c r="QWC4" s="289"/>
      <c r="QWD4" s="289"/>
      <c r="QWE4" s="289"/>
      <c r="QWF4" s="289" t="s">
        <v>207</v>
      </c>
      <c r="QWG4" s="289"/>
      <c r="QWH4" s="289"/>
      <c r="QWI4" s="289"/>
      <c r="QWJ4" s="289"/>
      <c r="QWK4" s="289"/>
      <c r="QWL4" s="289"/>
      <c r="QWM4" s="289"/>
      <c r="QWN4" s="289" t="s">
        <v>207</v>
      </c>
      <c r="QWO4" s="289"/>
      <c r="QWP4" s="289"/>
      <c r="QWQ4" s="289"/>
      <c r="QWR4" s="289"/>
      <c r="QWS4" s="289"/>
      <c r="QWT4" s="289"/>
      <c r="QWU4" s="289"/>
      <c r="QWV4" s="289" t="s">
        <v>207</v>
      </c>
      <c r="QWW4" s="289"/>
      <c r="QWX4" s="289"/>
      <c r="QWY4" s="289"/>
      <c r="QWZ4" s="289"/>
      <c r="QXA4" s="289"/>
      <c r="QXB4" s="289"/>
      <c r="QXC4" s="289"/>
      <c r="QXD4" s="289" t="s">
        <v>207</v>
      </c>
      <c r="QXE4" s="289"/>
      <c r="QXF4" s="289"/>
      <c r="QXG4" s="289"/>
      <c r="QXH4" s="289"/>
      <c r="QXI4" s="289"/>
      <c r="QXJ4" s="289"/>
      <c r="QXK4" s="289"/>
      <c r="QXL4" s="289" t="s">
        <v>207</v>
      </c>
      <c r="QXM4" s="289"/>
      <c r="QXN4" s="289"/>
      <c r="QXO4" s="289"/>
      <c r="QXP4" s="289"/>
      <c r="QXQ4" s="289"/>
      <c r="QXR4" s="289"/>
      <c r="QXS4" s="289"/>
      <c r="QXT4" s="289" t="s">
        <v>207</v>
      </c>
      <c r="QXU4" s="289"/>
      <c r="QXV4" s="289"/>
      <c r="QXW4" s="289"/>
      <c r="QXX4" s="289"/>
      <c r="QXY4" s="289"/>
      <c r="QXZ4" s="289"/>
      <c r="QYA4" s="289"/>
      <c r="QYB4" s="289" t="s">
        <v>207</v>
      </c>
      <c r="QYC4" s="289"/>
      <c r="QYD4" s="289"/>
      <c r="QYE4" s="289"/>
      <c r="QYF4" s="289"/>
      <c r="QYG4" s="289"/>
      <c r="QYH4" s="289"/>
      <c r="QYI4" s="289"/>
      <c r="QYJ4" s="289" t="s">
        <v>207</v>
      </c>
      <c r="QYK4" s="289"/>
      <c r="QYL4" s="289"/>
      <c r="QYM4" s="289"/>
      <c r="QYN4" s="289"/>
      <c r="QYO4" s="289"/>
      <c r="QYP4" s="289"/>
      <c r="QYQ4" s="289"/>
      <c r="QYR4" s="289" t="s">
        <v>207</v>
      </c>
      <c r="QYS4" s="289"/>
      <c r="QYT4" s="289"/>
      <c r="QYU4" s="289"/>
      <c r="QYV4" s="289"/>
      <c r="QYW4" s="289"/>
      <c r="QYX4" s="289"/>
      <c r="QYY4" s="289"/>
      <c r="QYZ4" s="289" t="s">
        <v>207</v>
      </c>
      <c r="QZA4" s="289"/>
      <c r="QZB4" s="289"/>
      <c r="QZC4" s="289"/>
      <c r="QZD4" s="289"/>
      <c r="QZE4" s="289"/>
      <c r="QZF4" s="289"/>
      <c r="QZG4" s="289"/>
      <c r="QZH4" s="289" t="s">
        <v>207</v>
      </c>
      <c r="QZI4" s="289"/>
      <c r="QZJ4" s="289"/>
      <c r="QZK4" s="289"/>
      <c r="QZL4" s="289"/>
      <c r="QZM4" s="289"/>
      <c r="QZN4" s="289"/>
      <c r="QZO4" s="289"/>
      <c r="QZP4" s="289" t="s">
        <v>207</v>
      </c>
      <c r="QZQ4" s="289"/>
      <c r="QZR4" s="289"/>
      <c r="QZS4" s="289"/>
      <c r="QZT4" s="289"/>
      <c r="QZU4" s="289"/>
      <c r="QZV4" s="289"/>
      <c r="QZW4" s="289"/>
      <c r="QZX4" s="289" t="s">
        <v>207</v>
      </c>
      <c r="QZY4" s="289"/>
      <c r="QZZ4" s="289"/>
      <c r="RAA4" s="289"/>
      <c r="RAB4" s="289"/>
      <c r="RAC4" s="289"/>
      <c r="RAD4" s="289"/>
      <c r="RAE4" s="289"/>
      <c r="RAF4" s="289" t="s">
        <v>207</v>
      </c>
      <c r="RAG4" s="289"/>
      <c r="RAH4" s="289"/>
      <c r="RAI4" s="289"/>
      <c r="RAJ4" s="289"/>
      <c r="RAK4" s="289"/>
      <c r="RAL4" s="289"/>
      <c r="RAM4" s="289"/>
      <c r="RAN4" s="289" t="s">
        <v>207</v>
      </c>
      <c r="RAO4" s="289"/>
      <c r="RAP4" s="289"/>
      <c r="RAQ4" s="289"/>
      <c r="RAR4" s="289"/>
      <c r="RAS4" s="289"/>
      <c r="RAT4" s="289"/>
      <c r="RAU4" s="289"/>
      <c r="RAV4" s="289" t="s">
        <v>207</v>
      </c>
      <c r="RAW4" s="289"/>
      <c r="RAX4" s="289"/>
      <c r="RAY4" s="289"/>
      <c r="RAZ4" s="289"/>
      <c r="RBA4" s="289"/>
      <c r="RBB4" s="289"/>
      <c r="RBC4" s="289"/>
      <c r="RBD4" s="289" t="s">
        <v>207</v>
      </c>
      <c r="RBE4" s="289"/>
      <c r="RBF4" s="289"/>
      <c r="RBG4" s="289"/>
      <c r="RBH4" s="289"/>
      <c r="RBI4" s="289"/>
      <c r="RBJ4" s="289"/>
      <c r="RBK4" s="289"/>
      <c r="RBL4" s="289" t="s">
        <v>207</v>
      </c>
      <c r="RBM4" s="289"/>
      <c r="RBN4" s="289"/>
      <c r="RBO4" s="289"/>
      <c r="RBP4" s="289"/>
      <c r="RBQ4" s="289"/>
      <c r="RBR4" s="289"/>
      <c r="RBS4" s="289"/>
      <c r="RBT4" s="289" t="s">
        <v>207</v>
      </c>
      <c r="RBU4" s="289"/>
      <c r="RBV4" s="289"/>
      <c r="RBW4" s="289"/>
      <c r="RBX4" s="289"/>
      <c r="RBY4" s="289"/>
      <c r="RBZ4" s="289"/>
      <c r="RCA4" s="289"/>
      <c r="RCB4" s="289" t="s">
        <v>207</v>
      </c>
      <c r="RCC4" s="289"/>
      <c r="RCD4" s="289"/>
      <c r="RCE4" s="289"/>
      <c r="RCF4" s="289"/>
      <c r="RCG4" s="289"/>
      <c r="RCH4" s="289"/>
      <c r="RCI4" s="289"/>
      <c r="RCJ4" s="289" t="s">
        <v>207</v>
      </c>
      <c r="RCK4" s="289"/>
      <c r="RCL4" s="289"/>
      <c r="RCM4" s="289"/>
      <c r="RCN4" s="289"/>
      <c r="RCO4" s="289"/>
      <c r="RCP4" s="289"/>
      <c r="RCQ4" s="289"/>
      <c r="RCR4" s="289" t="s">
        <v>207</v>
      </c>
      <c r="RCS4" s="289"/>
      <c r="RCT4" s="289"/>
      <c r="RCU4" s="289"/>
      <c r="RCV4" s="289"/>
      <c r="RCW4" s="289"/>
      <c r="RCX4" s="289"/>
      <c r="RCY4" s="289"/>
      <c r="RCZ4" s="289" t="s">
        <v>207</v>
      </c>
      <c r="RDA4" s="289"/>
      <c r="RDB4" s="289"/>
      <c r="RDC4" s="289"/>
      <c r="RDD4" s="289"/>
      <c r="RDE4" s="289"/>
      <c r="RDF4" s="289"/>
      <c r="RDG4" s="289"/>
      <c r="RDH4" s="289" t="s">
        <v>207</v>
      </c>
      <c r="RDI4" s="289"/>
      <c r="RDJ4" s="289"/>
      <c r="RDK4" s="289"/>
      <c r="RDL4" s="289"/>
      <c r="RDM4" s="289"/>
      <c r="RDN4" s="289"/>
      <c r="RDO4" s="289"/>
      <c r="RDP4" s="289" t="s">
        <v>207</v>
      </c>
      <c r="RDQ4" s="289"/>
      <c r="RDR4" s="289"/>
      <c r="RDS4" s="289"/>
      <c r="RDT4" s="289"/>
      <c r="RDU4" s="289"/>
      <c r="RDV4" s="289"/>
      <c r="RDW4" s="289"/>
      <c r="RDX4" s="289" t="s">
        <v>207</v>
      </c>
      <c r="RDY4" s="289"/>
      <c r="RDZ4" s="289"/>
      <c r="REA4" s="289"/>
      <c r="REB4" s="289"/>
      <c r="REC4" s="289"/>
      <c r="RED4" s="289"/>
      <c r="REE4" s="289"/>
      <c r="REF4" s="289" t="s">
        <v>207</v>
      </c>
      <c r="REG4" s="289"/>
      <c r="REH4" s="289"/>
      <c r="REI4" s="289"/>
      <c r="REJ4" s="289"/>
      <c r="REK4" s="289"/>
      <c r="REL4" s="289"/>
      <c r="REM4" s="289"/>
      <c r="REN4" s="289" t="s">
        <v>207</v>
      </c>
      <c r="REO4" s="289"/>
      <c r="REP4" s="289"/>
      <c r="REQ4" s="289"/>
      <c r="RER4" s="289"/>
      <c r="RES4" s="289"/>
      <c r="RET4" s="289"/>
      <c r="REU4" s="289"/>
      <c r="REV4" s="289" t="s">
        <v>207</v>
      </c>
      <c r="REW4" s="289"/>
      <c r="REX4" s="289"/>
      <c r="REY4" s="289"/>
      <c r="REZ4" s="289"/>
      <c r="RFA4" s="289"/>
      <c r="RFB4" s="289"/>
      <c r="RFC4" s="289"/>
      <c r="RFD4" s="289" t="s">
        <v>207</v>
      </c>
      <c r="RFE4" s="289"/>
      <c r="RFF4" s="289"/>
      <c r="RFG4" s="289"/>
      <c r="RFH4" s="289"/>
      <c r="RFI4" s="289"/>
      <c r="RFJ4" s="289"/>
      <c r="RFK4" s="289"/>
      <c r="RFL4" s="289" t="s">
        <v>207</v>
      </c>
      <c r="RFM4" s="289"/>
      <c r="RFN4" s="289"/>
      <c r="RFO4" s="289"/>
      <c r="RFP4" s="289"/>
      <c r="RFQ4" s="289"/>
      <c r="RFR4" s="289"/>
      <c r="RFS4" s="289"/>
      <c r="RFT4" s="289" t="s">
        <v>207</v>
      </c>
      <c r="RFU4" s="289"/>
      <c r="RFV4" s="289"/>
      <c r="RFW4" s="289"/>
      <c r="RFX4" s="289"/>
      <c r="RFY4" s="289"/>
      <c r="RFZ4" s="289"/>
      <c r="RGA4" s="289"/>
      <c r="RGB4" s="289" t="s">
        <v>207</v>
      </c>
      <c r="RGC4" s="289"/>
      <c r="RGD4" s="289"/>
      <c r="RGE4" s="289"/>
      <c r="RGF4" s="289"/>
      <c r="RGG4" s="289"/>
      <c r="RGH4" s="289"/>
      <c r="RGI4" s="289"/>
      <c r="RGJ4" s="289" t="s">
        <v>207</v>
      </c>
      <c r="RGK4" s="289"/>
      <c r="RGL4" s="289"/>
      <c r="RGM4" s="289"/>
      <c r="RGN4" s="289"/>
      <c r="RGO4" s="289"/>
      <c r="RGP4" s="289"/>
      <c r="RGQ4" s="289"/>
      <c r="RGR4" s="289" t="s">
        <v>207</v>
      </c>
      <c r="RGS4" s="289"/>
      <c r="RGT4" s="289"/>
      <c r="RGU4" s="289"/>
      <c r="RGV4" s="289"/>
      <c r="RGW4" s="289"/>
      <c r="RGX4" s="289"/>
      <c r="RGY4" s="289"/>
      <c r="RGZ4" s="289" t="s">
        <v>207</v>
      </c>
      <c r="RHA4" s="289"/>
      <c r="RHB4" s="289"/>
      <c r="RHC4" s="289"/>
      <c r="RHD4" s="289"/>
      <c r="RHE4" s="289"/>
      <c r="RHF4" s="289"/>
      <c r="RHG4" s="289"/>
      <c r="RHH4" s="289" t="s">
        <v>207</v>
      </c>
      <c r="RHI4" s="289"/>
      <c r="RHJ4" s="289"/>
      <c r="RHK4" s="289"/>
      <c r="RHL4" s="289"/>
      <c r="RHM4" s="289"/>
      <c r="RHN4" s="289"/>
      <c r="RHO4" s="289"/>
      <c r="RHP4" s="289" t="s">
        <v>207</v>
      </c>
      <c r="RHQ4" s="289"/>
      <c r="RHR4" s="289"/>
      <c r="RHS4" s="289"/>
      <c r="RHT4" s="289"/>
      <c r="RHU4" s="289"/>
      <c r="RHV4" s="289"/>
      <c r="RHW4" s="289"/>
      <c r="RHX4" s="289" t="s">
        <v>207</v>
      </c>
      <c r="RHY4" s="289"/>
      <c r="RHZ4" s="289"/>
      <c r="RIA4" s="289"/>
      <c r="RIB4" s="289"/>
      <c r="RIC4" s="289"/>
      <c r="RID4" s="289"/>
      <c r="RIE4" s="289"/>
      <c r="RIF4" s="289" t="s">
        <v>207</v>
      </c>
      <c r="RIG4" s="289"/>
      <c r="RIH4" s="289"/>
      <c r="RII4" s="289"/>
      <c r="RIJ4" s="289"/>
      <c r="RIK4" s="289"/>
      <c r="RIL4" s="289"/>
      <c r="RIM4" s="289"/>
      <c r="RIN4" s="289" t="s">
        <v>207</v>
      </c>
      <c r="RIO4" s="289"/>
      <c r="RIP4" s="289"/>
      <c r="RIQ4" s="289"/>
      <c r="RIR4" s="289"/>
      <c r="RIS4" s="289"/>
      <c r="RIT4" s="289"/>
      <c r="RIU4" s="289"/>
      <c r="RIV4" s="289" t="s">
        <v>207</v>
      </c>
      <c r="RIW4" s="289"/>
      <c r="RIX4" s="289"/>
      <c r="RIY4" s="289"/>
      <c r="RIZ4" s="289"/>
      <c r="RJA4" s="289"/>
      <c r="RJB4" s="289"/>
      <c r="RJC4" s="289"/>
      <c r="RJD4" s="289" t="s">
        <v>207</v>
      </c>
      <c r="RJE4" s="289"/>
      <c r="RJF4" s="289"/>
      <c r="RJG4" s="289"/>
      <c r="RJH4" s="289"/>
      <c r="RJI4" s="289"/>
      <c r="RJJ4" s="289"/>
      <c r="RJK4" s="289"/>
      <c r="RJL4" s="289" t="s">
        <v>207</v>
      </c>
      <c r="RJM4" s="289"/>
      <c r="RJN4" s="289"/>
      <c r="RJO4" s="289"/>
      <c r="RJP4" s="289"/>
      <c r="RJQ4" s="289"/>
      <c r="RJR4" s="289"/>
      <c r="RJS4" s="289"/>
      <c r="RJT4" s="289" t="s">
        <v>207</v>
      </c>
      <c r="RJU4" s="289"/>
      <c r="RJV4" s="289"/>
      <c r="RJW4" s="289"/>
      <c r="RJX4" s="289"/>
      <c r="RJY4" s="289"/>
      <c r="RJZ4" s="289"/>
      <c r="RKA4" s="289"/>
      <c r="RKB4" s="289" t="s">
        <v>207</v>
      </c>
      <c r="RKC4" s="289"/>
      <c r="RKD4" s="289"/>
      <c r="RKE4" s="289"/>
      <c r="RKF4" s="289"/>
      <c r="RKG4" s="289"/>
      <c r="RKH4" s="289"/>
      <c r="RKI4" s="289"/>
      <c r="RKJ4" s="289" t="s">
        <v>207</v>
      </c>
      <c r="RKK4" s="289"/>
      <c r="RKL4" s="289"/>
      <c r="RKM4" s="289"/>
      <c r="RKN4" s="289"/>
      <c r="RKO4" s="289"/>
      <c r="RKP4" s="289"/>
      <c r="RKQ4" s="289"/>
      <c r="RKR4" s="289" t="s">
        <v>207</v>
      </c>
      <c r="RKS4" s="289"/>
      <c r="RKT4" s="289"/>
      <c r="RKU4" s="289"/>
      <c r="RKV4" s="289"/>
      <c r="RKW4" s="289"/>
      <c r="RKX4" s="289"/>
      <c r="RKY4" s="289"/>
      <c r="RKZ4" s="289" t="s">
        <v>207</v>
      </c>
      <c r="RLA4" s="289"/>
      <c r="RLB4" s="289"/>
      <c r="RLC4" s="289"/>
      <c r="RLD4" s="289"/>
      <c r="RLE4" s="289"/>
      <c r="RLF4" s="289"/>
      <c r="RLG4" s="289"/>
      <c r="RLH4" s="289" t="s">
        <v>207</v>
      </c>
      <c r="RLI4" s="289"/>
      <c r="RLJ4" s="289"/>
      <c r="RLK4" s="289"/>
      <c r="RLL4" s="289"/>
      <c r="RLM4" s="289"/>
      <c r="RLN4" s="289"/>
      <c r="RLO4" s="289"/>
      <c r="RLP4" s="289" t="s">
        <v>207</v>
      </c>
      <c r="RLQ4" s="289"/>
      <c r="RLR4" s="289"/>
      <c r="RLS4" s="289"/>
      <c r="RLT4" s="289"/>
      <c r="RLU4" s="289"/>
      <c r="RLV4" s="289"/>
      <c r="RLW4" s="289"/>
      <c r="RLX4" s="289" t="s">
        <v>207</v>
      </c>
      <c r="RLY4" s="289"/>
      <c r="RLZ4" s="289"/>
      <c r="RMA4" s="289"/>
      <c r="RMB4" s="289"/>
      <c r="RMC4" s="289"/>
      <c r="RMD4" s="289"/>
      <c r="RME4" s="289"/>
      <c r="RMF4" s="289" t="s">
        <v>207</v>
      </c>
      <c r="RMG4" s="289"/>
      <c r="RMH4" s="289"/>
      <c r="RMI4" s="289"/>
      <c r="RMJ4" s="289"/>
      <c r="RMK4" s="289"/>
      <c r="RML4" s="289"/>
      <c r="RMM4" s="289"/>
      <c r="RMN4" s="289" t="s">
        <v>207</v>
      </c>
      <c r="RMO4" s="289"/>
      <c r="RMP4" s="289"/>
      <c r="RMQ4" s="289"/>
      <c r="RMR4" s="289"/>
      <c r="RMS4" s="289"/>
      <c r="RMT4" s="289"/>
      <c r="RMU4" s="289"/>
      <c r="RMV4" s="289" t="s">
        <v>207</v>
      </c>
      <c r="RMW4" s="289"/>
      <c r="RMX4" s="289"/>
      <c r="RMY4" s="289"/>
      <c r="RMZ4" s="289"/>
      <c r="RNA4" s="289"/>
      <c r="RNB4" s="289"/>
      <c r="RNC4" s="289"/>
      <c r="RND4" s="289" t="s">
        <v>207</v>
      </c>
      <c r="RNE4" s="289"/>
      <c r="RNF4" s="289"/>
      <c r="RNG4" s="289"/>
      <c r="RNH4" s="289"/>
      <c r="RNI4" s="289"/>
      <c r="RNJ4" s="289"/>
      <c r="RNK4" s="289"/>
      <c r="RNL4" s="289" t="s">
        <v>207</v>
      </c>
      <c r="RNM4" s="289"/>
      <c r="RNN4" s="289"/>
      <c r="RNO4" s="289"/>
      <c r="RNP4" s="289"/>
      <c r="RNQ4" s="289"/>
      <c r="RNR4" s="289"/>
      <c r="RNS4" s="289"/>
      <c r="RNT4" s="289" t="s">
        <v>207</v>
      </c>
      <c r="RNU4" s="289"/>
      <c r="RNV4" s="289"/>
      <c r="RNW4" s="289"/>
      <c r="RNX4" s="289"/>
      <c r="RNY4" s="289"/>
      <c r="RNZ4" s="289"/>
      <c r="ROA4" s="289"/>
      <c r="ROB4" s="289" t="s">
        <v>207</v>
      </c>
      <c r="ROC4" s="289"/>
      <c r="ROD4" s="289"/>
      <c r="ROE4" s="289"/>
      <c r="ROF4" s="289"/>
      <c r="ROG4" s="289"/>
      <c r="ROH4" s="289"/>
      <c r="ROI4" s="289"/>
      <c r="ROJ4" s="289" t="s">
        <v>207</v>
      </c>
      <c r="ROK4" s="289"/>
      <c r="ROL4" s="289"/>
      <c r="ROM4" s="289"/>
      <c r="RON4" s="289"/>
      <c r="ROO4" s="289"/>
      <c r="ROP4" s="289"/>
      <c r="ROQ4" s="289"/>
      <c r="ROR4" s="289" t="s">
        <v>207</v>
      </c>
      <c r="ROS4" s="289"/>
      <c r="ROT4" s="289"/>
      <c r="ROU4" s="289"/>
      <c r="ROV4" s="289"/>
      <c r="ROW4" s="289"/>
      <c r="ROX4" s="289"/>
      <c r="ROY4" s="289"/>
      <c r="ROZ4" s="289" t="s">
        <v>207</v>
      </c>
      <c r="RPA4" s="289"/>
      <c r="RPB4" s="289"/>
      <c r="RPC4" s="289"/>
      <c r="RPD4" s="289"/>
      <c r="RPE4" s="289"/>
      <c r="RPF4" s="289"/>
      <c r="RPG4" s="289"/>
      <c r="RPH4" s="289" t="s">
        <v>207</v>
      </c>
      <c r="RPI4" s="289"/>
      <c r="RPJ4" s="289"/>
      <c r="RPK4" s="289"/>
      <c r="RPL4" s="289"/>
      <c r="RPM4" s="289"/>
      <c r="RPN4" s="289"/>
      <c r="RPO4" s="289"/>
      <c r="RPP4" s="289" t="s">
        <v>207</v>
      </c>
      <c r="RPQ4" s="289"/>
      <c r="RPR4" s="289"/>
      <c r="RPS4" s="289"/>
      <c r="RPT4" s="289"/>
      <c r="RPU4" s="289"/>
      <c r="RPV4" s="289"/>
      <c r="RPW4" s="289"/>
      <c r="RPX4" s="289" t="s">
        <v>207</v>
      </c>
      <c r="RPY4" s="289"/>
      <c r="RPZ4" s="289"/>
      <c r="RQA4" s="289"/>
      <c r="RQB4" s="289"/>
      <c r="RQC4" s="289"/>
      <c r="RQD4" s="289"/>
      <c r="RQE4" s="289"/>
      <c r="RQF4" s="289" t="s">
        <v>207</v>
      </c>
      <c r="RQG4" s="289"/>
      <c r="RQH4" s="289"/>
      <c r="RQI4" s="289"/>
      <c r="RQJ4" s="289"/>
      <c r="RQK4" s="289"/>
      <c r="RQL4" s="289"/>
      <c r="RQM4" s="289"/>
      <c r="RQN4" s="289" t="s">
        <v>207</v>
      </c>
      <c r="RQO4" s="289"/>
      <c r="RQP4" s="289"/>
      <c r="RQQ4" s="289"/>
      <c r="RQR4" s="289"/>
      <c r="RQS4" s="289"/>
      <c r="RQT4" s="289"/>
      <c r="RQU4" s="289"/>
      <c r="RQV4" s="289" t="s">
        <v>207</v>
      </c>
      <c r="RQW4" s="289"/>
      <c r="RQX4" s="289"/>
      <c r="RQY4" s="289"/>
      <c r="RQZ4" s="289"/>
      <c r="RRA4" s="289"/>
      <c r="RRB4" s="289"/>
      <c r="RRC4" s="289"/>
      <c r="RRD4" s="289" t="s">
        <v>207</v>
      </c>
      <c r="RRE4" s="289"/>
      <c r="RRF4" s="289"/>
      <c r="RRG4" s="289"/>
      <c r="RRH4" s="289"/>
      <c r="RRI4" s="289"/>
      <c r="RRJ4" s="289"/>
      <c r="RRK4" s="289"/>
      <c r="RRL4" s="289" t="s">
        <v>207</v>
      </c>
      <c r="RRM4" s="289"/>
      <c r="RRN4" s="289"/>
      <c r="RRO4" s="289"/>
      <c r="RRP4" s="289"/>
      <c r="RRQ4" s="289"/>
      <c r="RRR4" s="289"/>
      <c r="RRS4" s="289"/>
      <c r="RRT4" s="289" t="s">
        <v>207</v>
      </c>
      <c r="RRU4" s="289"/>
      <c r="RRV4" s="289"/>
      <c r="RRW4" s="289"/>
      <c r="RRX4" s="289"/>
      <c r="RRY4" s="289"/>
      <c r="RRZ4" s="289"/>
      <c r="RSA4" s="289"/>
      <c r="RSB4" s="289" t="s">
        <v>207</v>
      </c>
      <c r="RSC4" s="289"/>
      <c r="RSD4" s="289"/>
      <c r="RSE4" s="289"/>
      <c r="RSF4" s="289"/>
      <c r="RSG4" s="289"/>
      <c r="RSH4" s="289"/>
      <c r="RSI4" s="289"/>
      <c r="RSJ4" s="289" t="s">
        <v>207</v>
      </c>
      <c r="RSK4" s="289"/>
      <c r="RSL4" s="289"/>
      <c r="RSM4" s="289"/>
      <c r="RSN4" s="289"/>
      <c r="RSO4" s="289"/>
      <c r="RSP4" s="289"/>
      <c r="RSQ4" s="289"/>
      <c r="RSR4" s="289" t="s">
        <v>207</v>
      </c>
      <c r="RSS4" s="289"/>
      <c r="RST4" s="289"/>
      <c r="RSU4" s="289"/>
      <c r="RSV4" s="289"/>
      <c r="RSW4" s="289"/>
      <c r="RSX4" s="289"/>
      <c r="RSY4" s="289"/>
      <c r="RSZ4" s="289" t="s">
        <v>207</v>
      </c>
      <c r="RTA4" s="289"/>
      <c r="RTB4" s="289"/>
      <c r="RTC4" s="289"/>
      <c r="RTD4" s="289"/>
      <c r="RTE4" s="289"/>
      <c r="RTF4" s="289"/>
      <c r="RTG4" s="289"/>
      <c r="RTH4" s="289" t="s">
        <v>207</v>
      </c>
      <c r="RTI4" s="289"/>
      <c r="RTJ4" s="289"/>
      <c r="RTK4" s="289"/>
      <c r="RTL4" s="289"/>
      <c r="RTM4" s="289"/>
      <c r="RTN4" s="289"/>
      <c r="RTO4" s="289"/>
      <c r="RTP4" s="289" t="s">
        <v>207</v>
      </c>
      <c r="RTQ4" s="289"/>
      <c r="RTR4" s="289"/>
      <c r="RTS4" s="289"/>
      <c r="RTT4" s="289"/>
      <c r="RTU4" s="289"/>
      <c r="RTV4" s="289"/>
      <c r="RTW4" s="289"/>
      <c r="RTX4" s="289" t="s">
        <v>207</v>
      </c>
      <c r="RTY4" s="289"/>
      <c r="RTZ4" s="289"/>
      <c r="RUA4" s="289"/>
      <c r="RUB4" s="289"/>
      <c r="RUC4" s="289"/>
      <c r="RUD4" s="289"/>
      <c r="RUE4" s="289"/>
      <c r="RUF4" s="289" t="s">
        <v>207</v>
      </c>
      <c r="RUG4" s="289"/>
      <c r="RUH4" s="289"/>
      <c r="RUI4" s="289"/>
      <c r="RUJ4" s="289"/>
      <c r="RUK4" s="289"/>
      <c r="RUL4" s="289"/>
      <c r="RUM4" s="289"/>
      <c r="RUN4" s="289" t="s">
        <v>207</v>
      </c>
      <c r="RUO4" s="289"/>
      <c r="RUP4" s="289"/>
      <c r="RUQ4" s="289"/>
      <c r="RUR4" s="289"/>
      <c r="RUS4" s="289"/>
      <c r="RUT4" s="289"/>
      <c r="RUU4" s="289"/>
      <c r="RUV4" s="289" t="s">
        <v>207</v>
      </c>
      <c r="RUW4" s="289"/>
      <c r="RUX4" s="289"/>
      <c r="RUY4" s="289"/>
      <c r="RUZ4" s="289"/>
      <c r="RVA4" s="289"/>
      <c r="RVB4" s="289"/>
      <c r="RVC4" s="289"/>
      <c r="RVD4" s="289" t="s">
        <v>207</v>
      </c>
      <c r="RVE4" s="289"/>
      <c r="RVF4" s="289"/>
      <c r="RVG4" s="289"/>
      <c r="RVH4" s="289"/>
      <c r="RVI4" s="289"/>
      <c r="RVJ4" s="289"/>
      <c r="RVK4" s="289"/>
      <c r="RVL4" s="289" t="s">
        <v>207</v>
      </c>
      <c r="RVM4" s="289"/>
      <c r="RVN4" s="289"/>
      <c r="RVO4" s="289"/>
      <c r="RVP4" s="289"/>
      <c r="RVQ4" s="289"/>
      <c r="RVR4" s="289"/>
      <c r="RVS4" s="289"/>
      <c r="RVT4" s="289" t="s">
        <v>207</v>
      </c>
      <c r="RVU4" s="289"/>
      <c r="RVV4" s="289"/>
      <c r="RVW4" s="289"/>
      <c r="RVX4" s="289"/>
      <c r="RVY4" s="289"/>
      <c r="RVZ4" s="289"/>
      <c r="RWA4" s="289"/>
      <c r="RWB4" s="289" t="s">
        <v>207</v>
      </c>
      <c r="RWC4" s="289"/>
      <c r="RWD4" s="289"/>
      <c r="RWE4" s="289"/>
      <c r="RWF4" s="289"/>
      <c r="RWG4" s="289"/>
      <c r="RWH4" s="289"/>
      <c r="RWI4" s="289"/>
      <c r="RWJ4" s="289" t="s">
        <v>207</v>
      </c>
      <c r="RWK4" s="289"/>
      <c r="RWL4" s="289"/>
      <c r="RWM4" s="289"/>
      <c r="RWN4" s="289"/>
      <c r="RWO4" s="289"/>
      <c r="RWP4" s="289"/>
      <c r="RWQ4" s="289"/>
      <c r="RWR4" s="289" t="s">
        <v>207</v>
      </c>
      <c r="RWS4" s="289"/>
      <c r="RWT4" s="289"/>
      <c r="RWU4" s="289"/>
      <c r="RWV4" s="289"/>
      <c r="RWW4" s="289"/>
      <c r="RWX4" s="289"/>
      <c r="RWY4" s="289"/>
      <c r="RWZ4" s="289" t="s">
        <v>207</v>
      </c>
      <c r="RXA4" s="289"/>
      <c r="RXB4" s="289"/>
      <c r="RXC4" s="289"/>
      <c r="RXD4" s="289"/>
      <c r="RXE4" s="289"/>
      <c r="RXF4" s="289"/>
      <c r="RXG4" s="289"/>
      <c r="RXH4" s="289" t="s">
        <v>207</v>
      </c>
      <c r="RXI4" s="289"/>
      <c r="RXJ4" s="289"/>
      <c r="RXK4" s="289"/>
      <c r="RXL4" s="289"/>
      <c r="RXM4" s="289"/>
      <c r="RXN4" s="289"/>
      <c r="RXO4" s="289"/>
      <c r="RXP4" s="289" t="s">
        <v>207</v>
      </c>
      <c r="RXQ4" s="289"/>
      <c r="RXR4" s="289"/>
      <c r="RXS4" s="289"/>
      <c r="RXT4" s="289"/>
      <c r="RXU4" s="289"/>
      <c r="RXV4" s="289"/>
      <c r="RXW4" s="289"/>
      <c r="RXX4" s="289" t="s">
        <v>207</v>
      </c>
      <c r="RXY4" s="289"/>
      <c r="RXZ4" s="289"/>
      <c r="RYA4" s="289"/>
      <c r="RYB4" s="289"/>
      <c r="RYC4" s="289"/>
      <c r="RYD4" s="289"/>
      <c r="RYE4" s="289"/>
      <c r="RYF4" s="289" t="s">
        <v>207</v>
      </c>
      <c r="RYG4" s="289"/>
      <c r="RYH4" s="289"/>
      <c r="RYI4" s="289"/>
      <c r="RYJ4" s="289"/>
      <c r="RYK4" s="289"/>
      <c r="RYL4" s="289"/>
      <c r="RYM4" s="289"/>
      <c r="RYN4" s="289" t="s">
        <v>207</v>
      </c>
      <c r="RYO4" s="289"/>
      <c r="RYP4" s="289"/>
      <c r="RYQ4" s="289"/>
      <c r="RYR4" s="289"/>
      <c r="RYS4" s="289"/>
      <c r="RYT4" s="289"/>
      <c r="RYU4" s="289"/>
      <c r="RYV4" s="289" t="s">
        <v>207</v>
      </c>
      <c r="RYW4" s="289"/>
      <c r="RYX4" s="289"/>
      <c r="RYY4" s="289"/>
      <c r="RYZ4" s="289"/>
      <c r="RZA4" s="289"/>
      <c r="RZB4" s="289"/>
      <c r="RZC4" s="289"/>
      <c r="RZD4" s="289" t="s">
        <v>207</v>
      </c>
      <c r="RZE4" s="289"/>
      <c r="RZF4" s="289"/>
      <c r="RZG4" s="289"/>
      <c r="RZH4" s="289"/>
      <c r="RZI4" s="289"/>
      <c r="RZJ4" s="289"/>
      <c r="RZK4" s="289"/>
      <c r="RZL4" s="289" t="s">
        <v>207</v>
      </c>
      <c r="RZM4" s="289"/>
      <c r="RZN4" s="289"/>
      <c r="RZO4" s="289"/>
      <c r="RZP4" s="289"/>
      <c r="RZQ4" s="289"/>
      <c r="RZR4" s="289"/>
      <c r="RZS4" s="289"/>
      <c r="RZT4" s="289" t="s">
        <v>207</v>
      </c>
      <c r="RZU4" s="289"/>
      <c r="RZV4" s="289"/>
      <c r="RZW4" s="289"/>
      <c r="RZX4" s="289"/>
      <c r="RZY4" s="289"/>
      <c r="RZZ4" s="289"/>
      <c r="SAA4" s="289"/>
      <c r="SAB4" s="289" t="s">
        <v>207</v>
      </c>
      <c r="SAC4" s="289"/>
      <c r="SAD4" s="289"/>
      <c r="SAE4" s="289"/>
      <c r="SAF4" s="289"/>
      <c r="SAG4" s="289"/>
      <c r="SAH4" s="289"/>
      <c r="SAI4" s="289"/>
      <c r="SAJ4" s="289" t="s">
        <v>207</v>
      </c>
      <c r="SAK4" s="289"/>
      <c r="SAL4" s="289"/>
      <c r="SAM4" s="289"/>
      <c r="SAN4" s="289"/>
      <c r="SAO4" s="289"/>
      <c r="SAP4" s="289"/>
      <c r="SAQ4" s="289"/>
      <c r="SAR4" s="289" t="s">
        <v>207</v>
      </c>
      <c r="SAS4" s="289"/>
      <c r="SAT4" s="289"/>
      <c r="SAU4" s="289"/>
      <c r="SAV4" s="289"/>
      <c r="SAW4" s="289"/>
      <c r="SAX4" s="289"/>
      <c r="SAY4" s="289"/>
      <c r="SAZ4" s="289" t="s">
        <v>207</v>
      </c>
      <c r="SBA4" s="289"/>
      <c r="SBB4" s="289"/>
      <c r="SBC4" s="289"/>
      <c r="SBD4" s="289"/>
      <c r="SBE4" s="289"/>
      <c r="SBF4" s="289"/>
      <c r="SBG4" s="289"/>
      <c r="SBH4" s="289" t="s">
        <v>207</v>
      </c>
      <c r="SBI4" s="289"/>
      <c r="SBJ4" s="289"/>
      <c r="SBK4" s="289"/>
      <c r="SBL4" s="289"/>
      <c r="SBM4" s="289"/>
      <c r="SBN4" s="289"/>
      <c r="SBO4" s="289"/>
      <c r="SBP4" s="289" t="s">
        <v>207</v>
      </c>
      <c r="SBQ4" s="289"/>
      <c r="SBR4" s="289"/>
      <c r="SBS4" s="289"/>
      <c r="SBT4" s="289"/>
      <c r="SBU4" s="289"/>
      <c r="SBV4" s="289"/>
      <c r="SBW4" s="289"/>
      <c r="SBX4" s="289" t="s">
        <v>207</v>
      </c>
      <c r="SBY4" s="289"/>
      <c r="SBZ4" s="289"/>
      <c r="SCA4" s="289"/>
      <c r="SCB4" s="289"/>
      <c r="SCC4" s="289"/>
      <c r="SCD4" s="289"/>
      <c r="SCE4" s="289"/>
      <c r="SCF4" s="289" t="s">
        <v>207</v>
      </c>
      <c r="SCG4" s="289"/>
      <c r="SCH4" s="289"/>
      <c r="SCI4" s="289"/>
      <c r="SCJ4" s="289"/>
      <c r="SCK4" s="289"/>
      <c r="SCL4" s="289"/>
      <c r="SCM4" s="289"/>
      <c r="SCN4" s="289" t="s">
        <v>207</v>
      </c>
      <c r="SCO4" s="289"/>
      <c r="SCP4" s="289"/>
      <c r="SCQ4" s="289"/>
      <c r="SCR4" s="289"/>
      <c r="SCS4" s="289"/>
      <c r="SCT4" s="289"/>
      <c r="SCU4" s="289"/>
      <c r="SCV4" s="289" t="s">
        <v>207</v>
      </c>
      <c r="SCW4" s="289"/>
      <c r="SCX4" s="289"/>
      <c r="SCY4" s="289"/>
      <c r="SCZ4" s="289"/>
      <c r="SDA4" s="289"/>
      <c r="SDB4" s="289"/>
      <c r="SDC4" s="289"/>
      <c r="SDD4" s="289" t="s">
        <v>207</v>
      </c>
      <c r="SDE4" s="289"/>
      <c r="SDF4" s="289"/>
      <c r="SDG4" s="289"/>
      <c r="SDH4" s="289"/>
      <c r="SDI4" s="289"/>
      <c r="SDJ4" s="289"/>
      <c r="SDK4" s="289"/>
      <c r="SDL4" s="289" t="s">
        <v>207</v>
      </c>
      <c r="SDM4" s="289"/>
      <c r="SDN4" s="289"/>
      <c r="SDO4" s="289"/>
      <c r="SDP4" s="289"/>
      <c r="SDQ4" s="289"/>
      <c r="SDR4" s="289"/>
      <c r="SDS4" s="289"/>
      <c r="SDT4" s="289" t="s">
        <v>207</v>
      </c>
      <c r="SDU4" s="289"/>
      <c r="SDV4" s="289"/>
      <c r="SDW4" s="289"/>
      <c r="SDX4" s="289"/>
      <c r="SDY4" s="289"/>
      <c r="SDZ4" s="289"/>
      <c r="SEA4" s="289"/>
      <c r="SEB4" s="289" t="s">
        <v>207</v>
      </c>
      <c r="SEC4" s="289"/>
      <c r="SED4" s="289"/>
      <c r="SEE4" s="289"/>
      <c r="SEF4" s="289"/>
      <c r="SEG4" s="289"/>
      <c r="SEH4" s="289"/>
      <c r="SEI4" s="289"/>
      <c r="SEJ4" s="289" t="s">
        <v>207</v>
      </c>
      <c r="SEK4" s="289"/>
      <c r="SEL4" s="289"/>
      <c r="SEM4" s="289"/>
      <c r="SEN4" s="289"/>
      <c r="SEO4" s="289"/>
      <c r="SEP4" s="289"/>
      <c r="SEQ4" s="289"/>
      <c r="SER4" s="289" t="s">
        <v>207</v>
      </c>
      <c r="SES4" s="289"/>
      <c r="SET4" s="289"/>
      <c r="SEU4" s="289"/>
      <c r="SEV4" s="289"/>
      <c r="SEW4" s="289"/>
      <c r="SEX4" s="289"/>
      <c r="SEY4" s="289"/>
      <c r="SEZ4" s="289" t="s">
        <v>207</v>
      </c>
      <c r="SFA4" s="289"/>
      <c r="SFB4" s="289"/>
      <c r="SFC4" s="289"/>
      <c r="SFD4" s="289"/>
      <c r="SFE4" s="289"/>
      <c r="SFF4" s="289"/>
      <c r="SFG4" s="289"/>
      <c r="SFH4" s="289" t="s">
        <v>207</v>
      </c>
      <c r="SFI4" s="289"/>
      <c r="SFJ4" s="289"/>
      <c r="SFK4" s="289"/>
      <c r="SFL4" s="289"/>
      <c r="SFM4" s="289"/>
      <c r="SFN4" s="289"/>
      <c r="SFO4" s="289"/>
      <c r="SFP4" s="289" t="s">
        <v>207</v>
      </c>
      <c r="SFQ4" s="289"/>
      <c r="SFR4" s="289"/>
      <c r="SFS4" s="289"/>
      <c r="SFT4" s="289"/>
      <c r="SFU4" s="289"/>
      <c r="SFV4" s="289"/>
      <c r="SFW4" s="289"/>
      <c r="SFX4" s="289" t="s">
        <v>207</v>
      </c>
      <c r="SFY4" s="289"/>
      <c r="SFZ4" s="289"/>
      <c r="SGA4" s="289"/>
      <c r="SGB4" s="289"/>
      <c r="SGC4" s="289"/>
      <c r="SGD4" s="289"/>
      <c r="SGE4" s="289"/>
      <c r="SGF4" s="289" t="s">
        <v>207</v>
      </c>
      <c r="SGG4" s="289"/>
      <c r="SGH4" s="289"/>
      <c r="SGI4" s="289"/>
      <c r="SGJ4" s="289"/>
      <c r="SGK4" s="289"/>
      <c r="SGL4" s="289"/>
      <c r="SGM4" s="289"/>
      <c r="SGN4" s="289" t="s">
        <v>207</v>
      </c>
      <c r="SGO4" s="289"/>
      <c r="SGP4" s="289"/>
      <c r="SGQ4" s="289"/>
      <c r="SGR4" s="289"/>
      <c r="SGS4" s="289"/>
      <c r="SGT4" s="289"/>
      <c r="SGU4" s="289"/>
      <c r="SGV4" s="289" t="s">
        <v>207</v>
      </c>
      <c r="SGW4" s="289"/>
      <c r="SGX4" s="289"/>
      <c r="SGY4" s="289"/>
      <c r="SGZ4" s="289"/>
      <c r="SHA4" s="289"/>
      <c r="SHB4" s="289"/>
      <c r="SHC4" s="289"/>
      <c r="SHD4" s="289" t="s">
        <v>207</v>
      </c>
      <c r="SHE4" s="289"/>
      <c r="SHF4" s="289"/>
      <c r="SHG4" s="289"/>
      <c r="SHH4" s="289"/>
      <c r="SHI4" s="289"/>
      <c r="SHJ4" s="289"/>
      <c r="SHK4" s="289"/>
      <c r="SHL4" s="289" t="s">
        <v>207</v>
      </c>
      <c r="SHM4" s="289"/>
      <c r="SHN4" s="289"/>
      <c r="SHO4" s="289"/>
      <c r="SHP4" s="289"/>
      <c r="SHQ4" s="289"/>
      <c r="SHR4" s="289"/>
      <c r="SHS4" s="289"/>
      <c r="SHT4" s="289" t="s">
        <v>207</v>
      </c>
      <c r="SHU4" s="289"/>
      <c r="SHV4" s="289"/>
      <c r="SHW4" s="289"/>
      <c r="SHX4" s="289"/>
      <c r="SHY4" s="289"/>
      <c r="SHZ4" s="289"/>
      <c r="SIA4" s="289"/>
      <c r="SIB4" s="289" t="s">
        <v>207</v>
      </c>
      <c r="SIC4" s="289"/>
      <c r="SID4" s="289"/>
      <c r="SIE4" s="289"/>
      <c r="SIF4" s="289"/>
      <c r="SIG4" s="289"/>
      <c r="SIH4" s="289"/>
      <c r="SII4" s="289"/>
      <c r="SIJ4" s="289" t="s">
        <v>207</v>
      </c>
      <c r="SIK4" s="289"/>
      <c r="SIL4" s="289"/>
      <c r="SIM4" s="289"/>
      <c r="SIN4" s="289"/>
      <c r="SIO4" s="289"/>
      <c r="SIP4" s="289"/>
      <c r="SIQ4" s="289"/>
      <c r="SIR4" s="289" t="s">
        <v>207</v>
      </c>
      <c r="SIS4" s="289"/>
      <c r="SIT4" s="289"/>
      <c r="SIU4" s="289"/>
      <c r="SIV4" s="289"/>
      <c r="SIW4" s="289"/>
      <c r="SIX4" s="289"/>
      <c r="SIY4" s="289"/>
      <c r="SIZ4" s="289" t="s">
        <v>207</v>
      </c>
      <c r="SJA4" s="289"/>
      <c r="SJB4" s="289"/>
      <c r="SJC4" s="289"/>
      <c r="SJD4" s="289"/>
      <c r="SJE4" s="289"/>
      <c r="SJF4" s="289"/>
      <c r="SJG4" s="289"/>
      <c r="SJH4" s="289" t="s">
        <v>207</v>
      </c>
      <c r="SJI4" s="289"/>
      <c r="SJJ4" s="289"/>
      <c r="SJK4" s="289"/>
      <c r="SJL4" s="289"/>
      <c r="SJM4" s="289"/>
      <c r="SJN4" s="289"/>
      <c r="SJO4" s="289"/>
      <c r="SJP4" s="289" t="s">
        <v>207</v>
      </c>
      <c r="SJQ4" s="289"/>
      <c r="SJR4" s="289"/>
      <c r="SJS4" s="289"/>
      <c r="SJT4" s="289"/>
      <c r="SJU4" s="289"/>
      <c r="SJV4" s="289"/>
      <c r="SJW4" s="289"/>
      <c r="SJX4" s="289" t="s">
        <v>207</v>
      </c>
      <c r="SJY4" s="289"/>
      <c r="SJZ4" s="289"/>
      <c r="SKA4" s="289"/>
      <c r="SKB4" s="289"/>
      <c r="SKC4" s="289"/>
      <c r="SKD4" s="289"/>
      <c r="SKE4" s="289"/>
      <c r="SKF4" s="289" t="s">
        <v>207</v>
      </c>
      <c r="SKG4" s="289"/>
      <c r="SKH4" s="289"/>
      <c r="SKI4" s="289"/>
      <c r="SKJ4" s="289"/>
      <c r="SKK4" s="289"/>
      <c r="SKL4" s="289"/>
      <c r="SKM4" s="289"/>
      <c r="SKN4" s="289" t="s">
        <v>207</v>
      </c>
      <c r="SKO4" s="289"/>
      <c r="SKP4" s="289"/>
      <c r="SKQ4" s="289"/>
      <c r="SKR4" s="289"/>
      <c r="SKS4" s="289"/>
      <c r="SKT4" s="289"/>
      <c r="SKU4" s="289"/>
      <c r="SKV4" s="289" t="s">
        <v>207</v>
      </c>
      <c r="SKW4" s="289"/>
      <c r="SKX4" s="289"/>
      <c r="SKY4" s="289"/>
      <c r="SKZ4" s="289"/>
      <c r="SLA4" s="289"/>
      <c r="SLB4" s="289"/>
      <c r="SLC4" s="289"/>
      <c r="SLD4" s="289" t="s">
        <v>207</v>
      </c>
      <c r="SLE4" s="289"/>
      <c r="SLF4" s="289"/>
      <c r="SLG4" s="289"/>
      <c r="SLH4" s="289"/>
      <c r="SLI4" s="289"/>
      <c r="SLJ4" s="289"/>
      <c r="SLK4" s="289"/>
      <c r="SLL4" s="289" t="s">
        <v>207</v>
      </c>
      <c r="SLM4" s="289"/>
      <c r="SLN4" s="289"/>
      <c r="SLO4" s="289"/>
      <c r="SLP4" s="289"/>
      <c r="SLQ4" s="289"/>
      <c r="SLR4" s="289"/>
      <c r="SLS4" s="289"/>
      <c r="SLT4" s="289" t="s">
        <v>207</v>
      </c>
      <c r="SLU4" s="289"/>
      <c r="SLV4" s="289"/>
      <c r="SLW4" s="289"/>
      <c r="SLX4" s="289"/>
      <c r="SLY4" s="289"/>
      <c r="SLZ4" s="289"/>
      <c r="SMA4" s="289"/>
      <c r="SMB4" s="289" t="s">
        <v>207</v>
      </c>
      <c r="SMC4" s="289"/>
      <c r="SMD4" s="289"/>
      <c r="SME4" s="289"/>
      <c r="SMF4" s="289"/>
      <c r="SMG4" s="289"/>
      <c r="SMH4" s="289"/>
      <c r="SMI4" s="289"/>
      <c r="SMJ4" s="289" t="s">
        <v>207</v>
      </c>
      <c r="SMK4" s="289"/>
      <c r="SML4" s="289"/>
      <c r="SMM4" s="289"/>
      <c r="SMN4" s="289"/>
      <c r="SMO4" s="289"/>
      <c r="SMP4" s="289"/>
      <c r="SMQ4" s="289"/>
      <c r="SMR4" s="289" t="s">
        <v>207</v>
      </c>
      <c r="SMS4" s="289"/>
      <c r="SMT4" s="289"/>
      <c r="SMU4" s="289"/>
      <c r="SMV4" s="289"/>
      <c r="SMW4" s="289"/>
      <c r="SMX4" s="289"/>
      <c r="SMY4" s="289"/>
      <c r="SMZ4" s="289" t="s">
        <v>207</v>
      </c>
      <c r="SNA4" s="289"/>
      <c r="SNB4" s="289"/>
      <c r="SNC4" s="289"/>
      <c r="SND4" s="289"/>
      <c r="SNE4" s="289"/>
      <c r="SNF4" s="289"/>
      <c r="SNG4" s="289"/>
      <c r="SNH4" s="289" t="s">
        <v>207</v>
      </c>
      <c r="SNI4" s="289"/>
      <c r="SNJ4" s="289"/>
      <c r="SNK4" s="289"/>
      <c r="SNL4" s="289"/>
      <c r="SNM4" s="289"/>
      <c r="SNN4" s="289"/>
      <c r="SNO4" s="289"/>
      <c r="SNP4" s="289" t="s">
        <v>207</v>
      </c>
      <c r="SNQ4" s="289"/>
      <c r="SNR4" s="289"/>
      <c r="SNS4" s="289"/>
      <c r="SNT4" s="289"/>
      <c r="SNU4" s="289"/>
      <c r="SNV4" s="289"/>
      <c r="SNW4" s="289"/>
      <c r="SNX4" s="289" t="s">
        <v>207</v>
      </c>
      <c r="SNY4" s="289"/>
      <c r="SNZ4" s="289"/>
      <c r="SOA4" s="289"/>
      <c r="SOB4" s="289"/>
      <c r="SOC4" s="289"/>
      <c r="SOD4" s="289"/>
      <c r="SOE4" s="289"/>
      <c r="SOF4" s="289" t="s">
        <v>207</v>
      </c>
      <c r="SOG4" s="289"/>
      <c r="SOH4" s="289"/>
      <c r="SOI4" s="289"/>
      <c r="SOJ4" s="289"/>
      <c r="SOK4" s="289"/>
      <c r="SOL4" s="289"/>
      <c r="SOM4" s="289"/>
      <c r="SON4" s="289" t="s">
        <v>207</v>
      </c>
      <c r="SOO4" s="289"/>
      <c r="SOP4" s="289"/>
      <c r="SOQ4" s="289"/>
      <c r="SOR4" s="289"/>
      <c r="SOS4" s="289"/>
      <c r="SOT4" s="289"/>
      <c r="SOU4" s="289"/>
      <c r="SOV4" s="289" t="s">
        <v>207</v>
      </c>
      <c r="SOW4" s="289"/>
      <c r="SOX4" s="289"/>
      <c r="SOY4" s="289"/>
      <c r="SOZ4" s="289"/>
      <c r="SPA4" s="289"/>
      <c r="SPB4" s="289"/>
      <c r="SPC4" s="289"/>
      <c r="SPD4" s="289" t="s">
        <v>207</v>
      </c>
      <c r="SPE4" s="289"/>
      <c r="SPF4" s="289"/>
      <c r="SPG4" s="289"/>
      <c r="SPH4" s="289"/>
      <c r="SPI4" s="289"/>
      <c r="SPJ4" s="289"/>
      <c r="SPK4" s="289"/>
      <c r="SPL4" s="289" t="s">
        <v>207</v>
      </c>
      <c r="SPM4" s="289"/>
      <c r="SPN4" s="289"/>
      <c r="SPO4" s="289"/>
      <c r="SPP4" s="289"/>
      <c r="SPQ4" s="289"/>
      <c r="SPR4" s="289"/>
      <c r="SPS4" s="289"/>
      <c r="SPT4" s="289" t="s">
        <v>207</v>
      </c>
      <c r="SPU4" s="289"/>
      <c r="SPV4" s="289"/>
      <c r="SPW4" s="289"/>
      <c r="SPX4" s="289"/>
      <c r="SPY4" s="289"/>
      <c r="SPZ4" s="289"/>
      <c r="SQA4" s="289"/>
      <c r="SQB4" s="289" t="s">
        <v>207</v>
      </c>
      <c r="SQC4" s="289"/>
      <c r="SQD4" s="289"/>
      <c r="SQE4" s="289"/>
      <c r="SQF4" s="289"/>
      <c r="SQG4" s="289"/>
      <c r="SQH4" s="289"/>
      <c r="SQI4" s="289"/>
      <c r="SQJ4" s="289" t="s">
        <v>207</v>
      </c>
      <c r="SQK4" s="289"/>
      <c r="SQL4" s="289"/>
      <c r="SQM4" s="289"/>
      <c r="SQN4" s="289"/>
      <c r="SQO4" s="289"/>
      <c r="SQP4" s="289"/>
      <c r="SQQ4" s="289"/>
      <c r="SQR4" s="289" t="s">
        <v>207</v>
      </c>
      <c r="SQS4" s="289"/>
      <c r="SQT4" s="289"/>
      <c r="SQU4" s="289"/>
      <c r="SQV4" s="289"/>
      <c r="SQW4" s="289"/>
      <c r="SQX4" s="289"/>
      <c r="SQY4" s="289"/>
      <c r="SQZ4" s="289" t="s">
        <v>207</v>
      </c>
      <c r="SRA4" s="289"/>
      <c r="SRB4" s="289"/>
      <c r="SRC4" s="289"/>
      <c r="SRD4" s="289"/>
      <c r="SRE4" s="289"/>
      <c r="SRF4" s="289"/>
      <c r="SRG4" s="289"/>
      <c r="SRH4" s="289" t="s">
        <v>207</v>
      </c>
      <c r="SRI4" s="289"/>
      <c r="SRJ4" s="289"/>
      <c r="SRK4" s="289"/>
      <c r="SRL4" s="289"/>
      <c r="SRM4" s="289"/>
      <c r="SRN4" s="289"/>
      <c r="SRO4" s="289"/>
      <c r="SRP4" s="289" t="s">
        <v>207</v>
      </c>
      <c r="SRQ4" s="289"/>
      <c r="SRR4" s="289"/>
      <c r="SRS4" s="289"/>
      <c r="SRT4" s="289"/>
      <c r="SRU4" s="289"/>
      <c r="SRV4" s="289"/>
      <c r="SRW4" s="289"/>
      <c r="SRX4" s="289" t="s">
        <v>207</v>
      </c>
      <c r="SRY4" s="289"/>
      <c r="SRZ4" s="289"/>
      <c r="SSA4" s="289"/>
      <c r="SSB4" s="289"/>
      <c r="SSC4" s="289"/>
      <c r="SSD4" s="289"/>
      <c r="SSE4" s="289"/>
      <c r="SSF4" s="289" t="s">
        <v>207</v>
      </c>
      <c r="SSG4" s="289"/>
      <c r="SSH4" s="289"/>
      <c r="SSI4" s="289"/>
      <c r="SSJ4" s="289"/>
      <c r="SSK4" s="289"/>
      <c r="SSL4" s="289"/>
      <c r="SSM4" s="289"/>
      <c r="SSN4" s="289" t="s">
        <v>207</v>
      </c>
      <c r="SSO4" s="289"/>
      <c r="SSP4" s="289"/>
      <c r="SSQ4" s="289"/>
      <c r="SSR4" s="289"/>
      <c r="SSS4" s="289"/>
      <c r="SST4" s="289"/>
      <c r="SSU4" s="289"/>
      <c r="SSV4" s="289" t="s">
        <v>207</v>
      </c>
      <c r="SSW4" s="289"/>
      <c r="SSX4" s="289"/>
      <c r="SSY4" s="289"/>
      <c r="SSZ4" s="289"/>
      <c r="STA4" s="289"/>
      <c r="STB4" s="289"/>
      <c r="STC4" s="289"/>
      <c r="STD4" s="289" t="s">
        <v>207</v>
      </c>
      <c r="STE4" s="289"/>
      <c r="STF4" s="289"/>
      <c r="STG4" s="289"/>
      <c r="STH4" s="289"/>
      <c r="STI4" s="289"/>
      <c r="STJ4" s="289"/>
      <c r="STK4" s="289"/>
      <c r="STL4" s="289" t="s">
        <v>207</v>
      </c>
      <c r="STM4" s="289"/>
      <c r="STN4" s="289"/>
      <c r="STO4" s="289"/>
      <c r="STP4" s="289"/>
      <c r="STQ4" s="289"/>
      <c r="STR4" s="289"/>
      <c r="STS4" s="289"/>
      <c r="STT4" s="289" t="s">
        <v>207</v>
      </c>
      <c r="STU4" s="289"/>
      <c r="STV4" s="289"/>
      <c r="STW4" s="289"/>
      <c r="STX4" s="289"/>
      <c r="STY4" s="289"/>
      <c r="STZ4" s="289"/>
      <c r="SUA4" s="289"/>
      <c r="SUB4" s="289" t="s">
        <v>207</v>
      </c>
      <c r="SUC4" s="289"/>
      <c r="SUD4" s="289"/>
      <c r="SUE4" s="289"/>
      <c r="SUF4" s="289"/>
      <c r="SUG4" s="289"/>
      <c r="SUH4" s="289"/>
      <c r="SUI4" s="289"/>
      <c r="SUJ4" s="289" t="s">
        <v>207</v>
      </c>
      <c r="SUK4" s="289"/>
      <c r="SUL4" s="289"/>
      <c r="SUM4" s="289"/>
      <c r="SUN4" s="289"/>
      <c r="SUO4" s="289"/>
      <c r="SUP4" s="289"/>
      <c r="SUQ4" s="289"/>
      <c r="SUR4" s="289" t="s">
        <v>207</v>
      </c>
      <c r="SUS4" s="289"/>
      <c r="SUT4" s="289"/>
      <c r="SUU4" s="289"/>
      <c r="SUV4" s="289"/>
      <c r="SUW4" s="289"/>
      <c r="SUX4" s="289"/>
      <c r="SUY4" s="289"/>
      <c r="SUZ4" s="289" t="s">
        <v>207</v>
      </c>
      <c r="SVA4" s="289"/>
      <c r="SVB4" s="289"/>
      <c r="SVC4" s="289"/>
      <c r="SVD4" s="289"/>
      <c r="SVE4" s="289"/>
      <c r="SVF4" s="289"/>
      <c r="SVG4" s="289"/>
      <c r="SVH4" s="289" t="s">
        <v>207</v>
      </c>
      <c r="SVI4" s="289"/>
      <c r="SVJ4" s="289"/>
      <c r="SVK4" s="289"/>
      <c r="SVL4" s="289"/>
      <c r="SVM4" s="289"/>
      <c r="SVN4" s="289"/>
      <c r="SVO4" s="289"/>
      <c r="SVP4" s="289" t="s">
        <v>207</v>
      </c>
      <c r="SVQ4" s="289"/>
      <c r="SVR4" s="289"/>
      <c r="SVS4" s="289"/>
      <c r="SVT4" s="289"/>
      <c r="SVU4" s="289"/>
      <c r="SVV4" s="289"/>
      <c r="SVW4" s="289"/>
      <c r="SVX4" s="289" t="s">
        <v>207</v>
      </c>
      <c r="SVY4" s="289"/>
      <c r="SVZ4" s="289"/>
      <c r="SWA4" s="289"/>
      <c r="SWB4" s="289"/>
      <c r="SWC4" s="289"/>
      <c r="SWD4" s="289"/>
      <c r="SWE4" s="289"/>
      <c r="SWF4" s="289" t="s">
        <v>207</v>
      </c>
      <c r="SWG4" s="289"/>
      <c r="SWH4" s="289"/>
      <c r="SWI4" s="289"/>
      <c r="SWJ4" s="289"/>
      <c r="SWK4" s="289"/>
      <c r="SWL4" s="289"/>
      <c r="SWM4" s="289"/>
      <c r="SWN4" s="289" t="s">
        <v>207</v>
      </c>
      <c r="SWO4" s="289"/>
      <c r="SWP4" s="289"/>
      <c r="SWQ4" s="289"/>
      <c r="SWR4" s="289"/>
      <c r="SWS4" s="289"/>
      <c r="SWT4" s="289"/>
      <c r="SWU4" s="289"/>
      <c r="SWV4" s="289" t="s">
        <v>207</v>
      </c>
      <c r="SWW4" s="289"/>
      <c r="SWX4" s="289"/>
      <c r="SWY4" s="289"/>
      <c r="SWZ4" s="289"/>
      <c r="SXA4" s="289"/>
      <c r="SXB4" s="289"/>
      <c r="SXC4" s="289"/>
      <c r="SXD4" s="289" t="s">
        <v>207</v>
      </c>
      <c r="SXE4" s="289"/>
      <c r="SXF4" s="289"/>
      <c r="SXG4" s="289"/>
      <c r="SXH4" s="289"/>
      <c r="SXI4" s="289"/>
      <c r="SXJ4" s="289"/>
      <c r="SXK4" s="289"/>
      <c r="SXL4" s="289" t="s">
        <v>207</v>
      </c>
      <c r="SXM4" s="289"/>
      <c r="SXN4" s="289"/>
      <c r="SXO4" s="289"/>
      <c r="SXP4" s="289"/>
      <c r="SXQ4" s="289"/>
      <c r="SXR4" s="289"/>
      <c r="SXS4" s="289"/>
      <c r="SXT4" s="289" t="s">
        <v>207</v>
      </c>
      <c r="SXU4" s="289"/>
      <c r="SXV4" s="289"/>
      <c r="SXW4" s="289"/>
      <c r="SXX4" s="289"/>
      <c r="SXY4" s="289"/>
      <c r="SXZ4" s="289"/>
      <c r="SYA4" s="289"/>
      <c r="SYB4" s="289" t="s">
        <v>207</v>
      </c>
      <c r="SYC4" s="289"/>
      <c r="SYD4" s="289"/>
      <c r="SYE4" s="289"/>
      <c r="SYF4" s="289"/>
      <c r="SYG4" s="289"/>
      <c r="SYH4" s="289"/>
      <c r="SYI4" s="289"/>
      <c r="SYJ4" s="289" t="s">
        <v>207</v>
      </c>
      <c r="SYK4" s="289"/>
      <c r="SYL4" s="289"/>
      <c r="SYM4" s="289"/>
      <c r="SYN4" s="289"/>
      <c r="SYO4" s="289"/>
      <c r="SYP4" s="289"/>
      <c r="SYQ4" s="289"/>
      <c r="SYR4" s="289" t="s">
        <v>207</v>
      </c>
      <c r="SYS4" s="289"/>
      <c r="SYT4" s="289"/>
      <c r="SYU4" s="289"/>
      <c r="SYV4" s="289"/>
      <c r="SYW4" s="289"/>
      <c r="SYX4" s="289"/>
      <c r="SYY4" s="289"/>
      <c r="SYZ4" s="289" t="s">
        <v>207</v>
      </c>
      <c r="SZA4" s="289"/>
      <c r="SZB4" s="289"/>
      <c r="SZC4" s="289"/>
      <c r="SZD4" s="289"/>
      <c r="SZE4" s="289"/>
      <c r="SZF4" s="289"/>
      <c r="SZG4" s="289"/>
      <c r="SZH4" s="289" t="s">
        <v>207</v>
      </c>
      <c r="SZI4" s="289"/>
      <c r="SZJ4" s="289"/>
      <c r="SZK4" s="289"/>
      <c r="SZL4" s="289"/>
      <c r="SZM4" s="289"/>
      <c r="SZN4" s="289"/>
      <c r="SZO4" s="289"/>
      <c r="SZP4" s="289" t="s">
        <v>207</v>
      </c>
      <c r="SZQ4" s="289"/>
      <c r="SZR4" s="289"/>
      <c r="SZS4" s="289"/>
      <c r="SZT4" s="289"/>
      <c r="SZU4" s="289"/>
      <c r="SZV4" s="289"/>
      <c r="SZW4" s="289"/>
      <c r="SZX4" s="289" t="s">
        <v>207</v>
      </c>
      <c r="SZY4" s="289"/>
      <c r="SZZ4" s="289"/>
      <c r="TAA4" s="289"/>
      <c r="TAB4" s="289"/>
      <c r="TAC4" s="289"/>
      <c r="TAD4" s="289"/>
      <c r="TAE4" s="289"/>
      <c r="TAF4" s="289" t="s">
        <v>207</v>
      </c>
      <c r="TAG4" s="289"/>
      <c r="TAH4" s="289"/>
      <c r="TAI4" s="289"/>
      <c r="TAJ4" s="289"/>
      <c r="TAK4" s="289"/>
      <c r="TAL4" s="289"/>
      <c r="TAM4" s="289"/>
      <c r="TAN4" s="289" t="s">
        <v>207</v>
      </c>
      <c r="TAO4" s="289"/>
      <c r="TAP4" s="289"/>
      <c r="TAQ4" s="289"/>
      <c r="TAR4" s="289"/>
      <c r="TAS4" s="289"/>
      <c r="TAT4" s="289"/>
      <c r="TAU4" s="289"/>
      <c r="TAV4" s="289" t="s">
        <v>207</v>
      </c>
      <c r="TAW4" s="289"/>
      <c r="TAX4" s="289"/>
      <c r="TAY4" s="289"/>
      <c r="TAZ4" s="289"/>
      <c r="TBA4" s="289"/>
      <c r="TBB4" s="289"/>
      <c r="TBC4" s="289"/>
      <c r="TBD4" s="289" t="s">
        <v>207</v>
      </c>
      <c r="TBE4" s="289"/>
      <c r="TBF4" s="289"/>
      <c r="TBG4" s="289"/>
      <c r="TBH4" s="289"/>
      <c r="TBI4" s="289"/>
      <c r="TBJ4" s="289"/>
      <c r="TBK4" s="289"/>
      <c r="TBL4" s="289" t="s">
        <v>207</v>
      </c>
      <c r="TBM4" s="289"/>
      <c r="TBN4" s="289"/>
      <c r="TBO4" s="289"/>
      <c r="TBP4" s="289"/>
      <c r="TBQ4" s="289"/>
      <c r="TBR4" s="289"/>
      <c r="TBS4" s="289"/>
      <c r="TBT4" s="289" t="s">
        <v>207</v>
      </c>
      <c r="TBU4" s="289"/>
      <c r="TBV4" s="289"/>
      <c r="TBW4" s="289"/>
      <c r="TBX4" s="289"/>
      <c r="TBY4" s="289"/>
      <c r="TBZ4" s="289"/>
      <c r="TCA4" s="289"/>
      <c r="TCB4" s="289" t="s">
        <v>207</v>
      </c>
      <c r="TCC4" s="289"/>
      <c r="TCD4" s="289"/>
      <c r="TCE4" s="289"/>
      <c r="TCF4" s="289"/>
      <c r="TCG4" s="289"/>
      <c r="TCH4" s="289"/>
      <c r="TCI4" s="289"/>
      <c r="TCJ4" s="289" t="s">
        <v>207</v>
      </c>
      <c r="TCK4" s="289"/>
      <c r="TCL4" s="289"/>
      <c r="TCM4" s="289"/>
      <c r="TCN4" s="289"/>
      <c r="TCO4" s="289"/>
      <c r="TCP4" s="289"/>
      <c r="TCQ4" s="289"/>
      <c r="TCR4" s="289" t="s">
        <v>207</v>
      </c>
      <c r="TCS4" s="289"/>
      <c r="TCT4" s="289"/>
      <c r="TCU4" s="289"/>
      <c r="TCV4" s="289"/>
      <c r="TCW4" s="289"/>
      <c r="TCX4" s="289"/>
      <c r="TCY4" s="289"/>
      <c r="TCZ4" s="289" t="s">
        <v>207</v>
      </c>
      <c r="TDA4" s="289"/>
      <c r="TDB4" s="289"/>
      <c r="TDC4" s="289"/>
      <c r="TDD4" s="289"/>
      <c r="TDE4" s="289"/>
      <c r="TDF4" s="289"/>
      <c r="TDG4" s="289"/>
      <c r="TDH4" s="289" t="s">
        <v>207</v>
      </c>
      <c r="TDI4" s="289"/>
      <c r="TDJ4" s="289"/>
      <c r="TDK4" s="289"/>
      <c r="TDL4" s="289"/>
      <c r="TDM4" s="289"/>
      <c r="TDN4" s="289"/>
      <c r="TDO4" s="289"/>
      <c r="TDP4" s="289" t="s">
        <v>207</v>
      </c>
      <c r="TDQ4" s="289"/>
      <c r="TDR4" s="289"/>
      <c r="TDS4" s="289"/>
      <c r="TDT4" s="289"/>
      <c r="TDU4" s="289"/>
      <c r="TDV4" s="289"/>
      <c r="TDW4" s="289"/>
      <c r="TDX4" s="289" t="s">
        <v>207</v>
      </c>
      <c r="TDY4" s="289"/>
      <c r="TDZ4" s="289"/>
      <c r="TEA4" s="289"/>
      <c r="TEB4" s="289"/>
      <c r="TEC4" s="289"/>
      <c r="TED4" s="289"/>
      <c r="TEE4" s="289"/>
      <c r="TEF4" s="289" t="s">
        <v>207</v>
      </c>
      <c r="TEG4" s="289"/>
      <c r="TEH4" s="289"/>
      <c r="TEI4" s="289"/>
      <c r="TEJ4" s="289"/>
      <c r="TEK4" s="289"/>
      <c r="TEL4" s="289"/>
      <c r="TEM4" s="289"/>
      <c r="TEN4" s="289" t="s">
        <v>207</v>
      </c>
      <c r="TEO4" s="289"/>
      <c r="TEP4" s="289"/>
      <c r="TEQ4" s="289"/>
      <c r="TER4" s="289"/>
      <c r="TES4" s="289"/>
      <c r="TET4" s="289"/>
      <c r="TEU4" s="289"/>
      <c r="TEV4" s="289" t="s">
        <v>207</v>
      </c>
      <c r="TEW4" s="289"/>
      <c r="TEX4" s="289"/>
      <c r="TEY4" s="289"/>
      <c r="TEZ4" s="289"/>
      <c r="TFA4" s="289"/>
      <c r="TFB4" s="289"/>
      <c r="TFC4" s="289"/>
      <c r="TFD4" s="289" t="s">
        <v>207</v>
      </c>
      <c r="TFE4" s="289"/>
      <c r="TFF4" s="289"/>
      <c r="TFG4" s="289"/>
      <c r="TFH4" s="289"/>
      <c r="TFI4" s="289"/>
      <c r="TFJ4" s="289"/>
      <c r="TFK4" s="289"/>
      <c r="TFL4" s="289" t="s">
        <v>207</v>
      </c>
      <c r="TFM4" s="289"/>
      <c r="TFN4" s="289"/>
      <c r="TFO4" s="289"/>
      <c r="TFP4" s="289"/>
      <c r="TFQ4" s="289"/>
      <c r="TFR4" s="289"/>
      <c r="TFS4" s="289"/>
      <c r="TFT4" s="289" t="s">
        <v>207</v>
      </c>
      <c r="TFU4" s="289"/>
      <c r="TFV4" s="289"/>
      <c r="TFW4" s="289"/>
      <c r="TFX4" s="289"/>
      <c r="TFY4" s="289"/>
      <c r="TFZ4" s="289"/>
      <c r="TGA4" s="289"/>
      <c r="TGB4" s="289" t="s">
        <v>207</v>
      </c>
      <c r="TGC4" s="289"/>
      <c r="TGD4" s="289"/>
      <c r="TGE4" s="289"/>
      <c r="TGF4" s="289"/>
      <c r="TGG4" s="289"/>
      <c r="TGH4" s="289"/>
      <c r="TGI4" s="289"/>
      <c r="TGJ4" s="289" t="s">
        <v>207</v>
      </c>
      <c r="TGK4" s="289"/>
      <c r="TGL4" s="289"/>
      <c r="TGM4" s="289"/>
      <c r="TGN4" s="289"/>
      <c r="TGO4" s="289"/>
      <c r="TGP4" s="289"/>
      <c r="TGQ4" s="289"/>
      <c r="TGR4" s="289" t="s">
        <v>207</v>
      </c>
      <c r="TGS4" s="289"/>
      <c r="TGT4" s="289"/>
      <c r="TGU4" s="289"/>
      <c r="TGV4" s="289"/>
      <c r="TGW4" s="289"/>
      <c r="TGX4" s="289"/>
      <c r="TGY4" s="289"/>
      <c r="TGZ4" s="289" t="s">
        <v>207</v>
      </c>
      <c r="THA4" s="289"/>
      <c r="THB4" s="289"/>
      <c r="THC4" s="289"/>
      <c r="THD4" s="289"/>
      <c r="THE4" s="289"/>
      <c r="THF4" s="289"/>
      <c r="THG4" s="289"/>
      <c r="THH4" s="289" t="s">
        <v>207</v>
      </c>
      <c r="THI4" s="289"/>
      <c r="THJ4" s="289"/>
      <c r="THK4" s="289"/>
      <c r="THL4" s="289"/>
      <c r="THM4" s="289"/>
      <c r="THN4" s="289"/>
      <c r="THO4" s="289"/>
      <c r="THP4" s="289" t="s">
        <v>207</v>
      </c>
      <c r="THQ4" s="289"/>
      <c r="THR4" s="289"/>
      <c r="THS4" s="289"/>
      <c r="THT4" s="289"/>
      <c r="THU4" s="289"/>
      <c r="THV4" s="289"/>
      <c r="THW4" s="289"/>
      <c r="THX4" s="289" t="s">
        <v>207</v>
      </c>
      <c r="THY4" s="289"/>
      <c r="THZ4" s="289"/>
      <c r="TIA4" s="289"/>
      <c r="TIB4" s="289"/>
      <c r="TIC4" s="289"/>
      <c r="TID4" s="289"/>
      <c r="TIE4" s="289"/>
      <c r="TIF4" s="289" t="s">
        <v>207</v>
      </c>
      <c r="TIG4" s="289"/>
      <c r="TIH4" s="289"/>
      <c r="TII4" s="289"/>
      <c r="TIJ4" s="289"/>
      <c r="TIK4" s="289"/>
      <c r="TIL4" s="289"/>
      <c r="TIM4" s="289"/>
      <c r="TIN4" s="289" t="s">
        <v>207</v>
      </c>
      <c r="TIO4" s="289"/>
      <c r="TIP4" s="289"/>
      <c r="TIQ4" s="289"/>
      <c r="TIR4" s="289"/>
      <c r="TIS4" s="289"/>
      <c r="TIT4" s="289"/>
      <c r="TIU4" s="289"/>
      <c r="TIV4" s="289" t="s">
        <v>207</v>
      </c>
      <c r="TIW4" s="289"/>
      <c r="TIX4" s="289"/>
      <c r="TIY4" s="289"/>
      <c r="TIZ4" s="289"/>
      <c r="TJA4" s="289"/>
      <c r="TJB4" s="289"/>
      <c r="TJC4" s="289"/>
      <c r="TJD4" s="289" t="s">
        <v>207</v>
      </c>
      <c r="TJE4" s="289"/>
      <c r="TJF4" s="289"/>
      <c r="TJG4" s="289"/>
      <c r="TJH4" s="289"/>
      <c r="TJI4" s="289"/>
      <c r="TJJ4" s="289"/>
      <c r="TJK4" s="289"/>
      <c r="TJL4" s="289" t="s">
        <v>207</v>
      </c>
      <c r="TJM4" s="289"/>
      <c r="TJN4" s="289"/>
      <c r="TJO4" s="289"/>
      <c r="TJP4" s="289"/>
      <c r="TJQ4" s="289"/>
      <c r="TJR4" s="289"/>
      <c r="TJS4" s="289"/>
      <c r="TJT4" s="289" t="s">
        <v>207</v>
      </c>
      <c r="TJU4" s="289"/>
      <c r="TJV4" s="289"/>
      <c r="TJW4" s="289"/>
      <c r="TJX4" s="289"/>
      <c r="TJY4" s="289"/>
      <c r="TJZ4" s="289"/>
      <c r="TKA4" s="289"/>
      <c r="TKB4" s="289" t="s">
        <v>207</v>
      </c>
      <c r="TKC4" s="289"/>
      <c r="TKD4" s="289"/>
      <c r="TKE4" s="289"/>
      <c r="TKF4" s="289"/>
      <c r="TKG4" s="289"/>
      <c r="TKH4" s="289"/>
      <c r="TKI4" s="289"/>
      <c r="TKJ4" s="289" t="s">
        <v>207</v>
      </c>
      <c r="TKK4" s="289"/>
      <c r="TKL4" s="289"/>
      <c r="TKM4" s="289"/>
      <c r="TKN4" s="289"/>
      <c r="TKO4" s="289"/>
      <c r="TKP4" s="289"/>
      <c r="TKQ4" s="289"/>
      <c r="TKR4" s="289" t="s">
        <v>207</v>
      </c>
      <c r="TKS4" s="289"/>
      <c r="TKT4" s="289"/>
      <c r="TKU4" s="289"/>
      <c r="TKV4" s="289"/>
      <c r="TKW4" s="289"/>
      <c r="TKX4" s="289"/>
      <c r="TKY4" s="289"/>
      <c r="TKZ4" s="289" t="s">
        <v>207</v>
      </c>
      <c r="TLA4" s="289"/>
      <c r="TLB4" s="289"/>
      <c r="TLC4" s="289"/>
      <c r="TLD4" s="289"/>
      <c r="TLE4" s="289"/>
      <c r="TLF4" s="289"/>
      <c r="TLG4" s="289"/>
      <c r="TLH4" s="289" t="s">
        <v>207</v>
      </c>
      <c r="TLI4" s="289"/>
      <c r="TLJ4" s="289"/>
      <c r="TLK4" s="289"/>
      <c r="TLL4" s="289"/>
      <c r="TLM4" s="289"/>
      <c r="TLN4" s="289"/>
      <c r="TLO4" s="289"/>
      <c r="TLP4" s="289" t="s">
        <v>207</v>
      </c>
      <c r="TLQ4" s="289"/>
      <c r="TLR4" s="289"/>
      <c r="TLS4" s="289"/>
      <c r="TLT4" s="289"/>
      <c r="TLU4" s="289"/>
      <c r="TLV4" s="289"/>
      <c r="TLW4" s="289"/>
      <c r="TLX4" s="289" t="s">
        <v>207</v>
      </c>
      <c r="TLY4" s="289"/>
      <c r="TLZ4" s="289"/>
      <c r="TMA4" s="289"/>
      <c r="TMB4" s="289"/>
      <c r="TMC4" s="289"/>
      <c r="TMD4" s="289"/>
      <c r="TME4" s="289"/>
      <c r="TMF4" s="289" t="s">
        <v>207</v>
      </c>
      <c r="TMG4" s="289"/>
      <c r="TMH4" s="289"/>
      <c r="TMI4" s="289"/>
      <c r="TMJ4" s="289"/>
      <c r="TMK4" s="289"/>
      <c r="TML4" s="289"/>
      <c r="TMM4" s="289"/>
      <c r="TMN4" s="289" t="s">
        <v>207</v>
      </c>
      <c r="TMO4" s="289"/>
      <c r="TMP4" s="289"/>
      <c r="TMQ4" s="289"/>
      <c r="TMR4" s="289"/>
      <c r="TMS4" s="289"/>
      <c r="TMT4" s="289"/>
      <c r="TMU4" s="289"/>
      <c r="TMV4" s="289" t="s">
        <v>207</v>
      </c>
      <c r="TMW4" s="289"/>
      <c r="TMX4" s="289"/>
      <c r="TMY4" s="289"/>
      <c r="TMZ4" s="289"/>
      <c r="TNA4" s="289"/>
      <c r="TNB4" s="289"/>
      <c r="TNC4" s="289"/>
      <c r="TND4" s="289" t="s">
        <v>207</v>
      </c>
      <c r="TNE4" s="289"/>
      <c r="TNF4" s="289"/>
      <c r="TNG4" s="289"/>
      <c r="TNH4" s="289"/>
      <c r="TNI4" s="289"/>
      <c r="TNJ4" s="289"/>
      <c r="TNK4" s="289"/>
      <c r="TNL4" s="289" t="s">
        <v>207</v>
      </c>
      <c r="TNM4" s="289"/>
      <c r="TNN4" s="289"/>
      <c r="TNO4" s="289"/>
      <c r="TNP4" s="289"/>
      <c r="TNQ4" s="289"/>
      <c r="TNR4" s="289"/>
      <c r="TNS4" s="289"/>
      <c r="TNT4" s="289" t="s">
        <v>207</v>
      </c>
      <c r="TNU4" s="289"/>
      <c r="TNV4" s="289"/>
      <c r="TNW4" s="289"/>
      <c r="TNX4" s="289"/>
      <c r="TNY4" s="289"/>
      <c r="TNZ4" s="289"/>
      <c r="TOA4" s="289"/>
      <c r="TOB4" s="289" t="s">
        <v>207</v>
      </c>
      <c r="TOC4" s="289"/>
      <c r="TOD4" s="289"/>
      <c r="TOE4" s="289"/>
      <c r="TOF4" s="289"/>
      <c r="TOG4" s="289"/>
      <c r="TOH4" s="289"/>
      <c r="TOI4" s="289"/>
      <c r="TOJ4" s="289" t="s">
        <v>207</v>
      </c>
      <c r="TOK4" s="289"/>
      <c r="TOL4" s="289"/>
      <c r="TOM4" s="289"/>
      <c r="TON4" s="289"/>
      <c r="TOO4" s="289"/>
      <c r="TOP4" s="289"/>
      <c r="TOQ4" s="289"/>
      <c r="TOR4" s="289" t="s">
        <v>207</v>
      </c>
      <c r="TOS4" s="289"/>
      <c r="TOT4" s="289"/>
      <c r="TOU4" s="289"/>
      <c r="TOV4" s="289"/>
      <c r="TOW4" s="289"/>
      <c r="TOX4" s="289"/>
      <c r="TOY4" s="289"/>
      <c r="TOZ4" s="289" t="s">
        <v>207</v>
      </c>
      <c r="TPA4" s="289"/>
      <c r="TPB4" s="289"/>
      <c r="TPC4" s="289"/>
      <c r="TPD4" s="289"/>
      <c r="TPE4" s="289"/>
      <c r="TPF4" s="289"/>
      <c r="TPG4" s="289"/>
      <c r="TPH4" s="289" t="s">
        <v>207</v>
      </c>
      <c r="TPI4" s="289"/>
      <c r="TPJ4" s="289"/>
      <c r="TPK4" s="289"/>
      <c r="TPL4" s="289"/>
      <c r="TPM4" s="289"/>
      <c r="TPN4" s="289"/>
      <c r="TPO4" s="289"/>
      <c r="TPP4" s="289" t="s">
        <v>207</v>
      </c>
      <c r="TPQ4" s="289"/>
      <c r="TPR4" s="289"/>
      <c r="TPS4" s="289"/>
      <c r="TPT4" s="289"/>
      <c r="TPU4" s="289"/>
      <c r="TPV4" s="289"/>
      <c r="TPW4" s="289"/>
      <c r="TPX4" s="289" t="s">
        <v>207</v>
      </c>
      <c r="TPY4" s="289"/>
      <c r="TPZ4" s="289"/>
      <c r="TQA4" s="289"/>
      <c r="TQB4" s="289"/>
      <c r="TQC4" s="289"/>
      <c r="TQD4" s="289"/>
      <c r="TQE4" s="289"/>
      <c r="TQF4" s="289" t="s">
        <v>207</v>
      </c>
      <c r="TQG4" s="289"/>
      <c r="TQH4" s="289"/>
      <c r="TQI4" s="289"/>
      <c r="TQJ4" s="289"/>
      <c r="TQK4" s="289"/>
      <c r="TQL4" s="289"/>
      <c r="TQM4" s="289"/>
      <c r="TQN4" s="289" t="s">
        <v>207</v>
      </c>
      <c r="TQO4" s="289"/>
      <c r="TQP4" s="289"/>
      <c r="TQQ4" s="289"/>
      <c r="TQR4" s="289"/>
      <c r="TQS4" s="289"/>
      <c r="TQT4" s="289"/>
      <c r="TQU4" s="289"/>
      <c r="TQV4" s="289" t="s">
        <v>207</v>
      </c>
      <c r="TQW4" s="289"/>
      <c r="TQX4" s="289"/>
      <c r="TQY4" s="289"/>
      <c r="TQZ4" s="289"/>
      <c r="TRA4" s="289"/>
      <c r="TRB4" s="289"/>
      <c r="TRC4" s="289"/>
      <c r="TRD4" s="289" t="s">
        <v>207</v>
      </c>
      <c r="TRE4" s="289"/>
      <c r="TRF4" s="289"/>
      <c r="TRG4" s="289"/>
      <c r="TRH4" s="289"/>
      <c r="TRI4" s="289"/>
      <c r="TRJ4" s="289"/>
      <c r="TRK4" s="289"/>
      <c r="TRL4" s="289" t="s">
        <v>207</v>
      </c>
      <c r="TRM4" s="289"/>
      <c r="TRN4" s="289"/>
      <c r="TRO4" s="289"/>
      <c r="TRP4" s="289"/>
      <c r="TRQ4" s="289"/>
      <c r="TRR4" s="289"/>
      <c r="TRS4" s="289"/>
      <c r="TRT4" s="289" t="s">
        <v>207</v>
      </c>
      <c r="TRU4" s="289"/>
      <c r="TRV4" s="289"/>
      <c r="TRW4" s="289"/>
      <c r="TRX4" s="289"/>
      <c r="TRY4" s="289"/>
      <c r="TRZ4" s="289"/>
      <c r="TSA4" s="289"/>
      <c r="TSB4" s="289" t="s">
        <v>207</v>
      </c>
      <c r="TSC4" s="289"/>
      <c r="TSD4" s="289"/>
      <c r="TSE4" s="289"/>
      <c r="TSF4" s="289"/>
      <c r="TSG4" s="289"/>
      <c r="TSH4" s="289"/>
      <c r="TSI4" s="289"/>
      <c r="TSJ4" s="289" t="s">
        <v>207</v>
      </c>
      <c r="TSK4" s="289"/>
      <c r="TSL4" s="289"/>
      <c r="TSM4" s="289"/>
      <c r="TSN4" s="289"/>
      <c r="TSO4" s="289"/>
      <c r="TSP4" s="289"/>
      <c r="TSQ4" s="289"/>
      <c r="TSR4" s="289" t="s">
        <v>207</v>
      </c>
      <c r="TSS4" s="289"/>
      <c r="TST4" s="289"/>
      <c r="TSU4" s="289"/>
      <c r="TSV4" s="289"/>
      <c r="TSW4" s="289"/>
      <c r="TSX4" s="289"/>
      <c r="TSY4" s="289"/>
      <c r="TSZ4" s="289" t="s">
        <v>207</v>
      </c>
      <c r="TTA4" s="289"/>
      <c r="TTB4" s="289"/>
      <c r="TTC4" s="289"/>
      <c r="TTD4" s="289"/>
      <c r="TTE4" s="289"/>
      <c r="TTF4" s="289"/>
      <c r="TTG4" s="289"/>
      <c r="TTH4" s="289" t="s">
        <v>207</v>
      </c>
      <c r="TTI4" s="289"/>
      <c r="TTJ4" s="289"/>
      <c r="TTK4" s="289"/>
      <c r="TTL4" s="289"/>
      <c r="TTM4" s="289"/>
      <c r="TTN4" s="289"/>
      <c r="TTO4" s="289"/>
      <c r="TTP4" s="289" t="s">
        <v>207</v>
      </c>
      <c r="TTQ4" s="289"/>
      <c r="TTR4" s="289"/>
      <c r="TTS4" s="289"/>
      <c r="TTT4" s="289"/>
      <c r="TTU4" s="289"/>
      <c r="TTV4" s="289"/>
      <c r="TTW4" s="289"/>
      <c r="TTX4" s="289" t="s">
        <v>207</v>
      </c>
      <c r="TTY4" s="289"/>
      <c r="TTZ4" s="289"/>
      <c r="TUA4" s="289"/>
      <c r="TUB4" s="289"/>
      <c r="TUC4" s="289"/>
      <c r="TUD4" s="289"/>
      <c r="TUE4" s="289"/>
      <c r="TUF4" s="289" t="s">
        <v>207</v>
      </c>
      <c r="TUG4" s="289"/>
      <c r="TUH4" s="289"/>
      <c r="TUI4" s="289"/>
      <c r="TUJ4" s="289"/>
      <c r="TUK4" s="289"/>
      <c r="TUL4" s="289"/>
      <c r="TUM4" s="289"/>
      <c r="TUN4" s="289" t="s">
        <v>207</v>
      </c>
      <c r="TUO4" s="289"/>
      <c r="TUP4" s="289"/>
      <c r="TUQ4" s="289"/>
      <c r="TUR4" s="289"/>
      <c r="TUS4" s="289"/>
      <c r="TUT4" s="289"/>
      <c r="TUU4" s="289"/>
      <c r="TUV4" s="289" t="s">
        <v>207</v>
      </c>
      <c r="TUW4" s="289"/>
      <c r="TUX4" s="289"/>
      <c r="TUY4" s="289"/>
      <c r="TUZ4" s="289"/>
      <c r="TVA4" s="289"/>
      <c r="TVB4" s="289"/>
      <c r="TVC4" s="289"/>
      <c r="TVD4" s="289" t="s">
        <v>207</v>
      </c>
      <c r="TVE4" s="289"/>
      <c r="TVF4" s="289"/>
      <c r="TVG4" s="289"/>
      <c r="TVH4" s="289"/>
      <c r="TVI4" s="289"/>
      <c r="TVJ4" s="289"/>
      <c r="TVK4" s="289"/>
      <c r="TVL4" s="289" t="s">
        <v>207</v>
      </c>
      <c r="TVM4" s="289"/>
      <c r="TVN4" s="289"/>
      <c r="TVO4" s="289"/>
      <c r="TVP4" s="289"/>
      <c r="TVQ4" s="289"/>
      <c r="TVR4" s="289"/>
      <c r="TVS4" s="289"/>
      <c r="TVT4" s="289" t="s">
        <v>207</v>
      </c>
      <c r="TVU4" s="289"/>
      <c r="TVV4" s="289"/>
      <c r="TVW4" s="289"/>
      <c r="TVX4" s="289"/>
      <c r="TVY4" s="289"/>
      <c r="TVZ4" s="289"/>
      <c r="TWA4" s="289"/>
      <c r="TWB4" s="289" t="s">
        <v>207</v>
      </c>
      <c r="TWC4" s="289"/>
      <c r="TWD4" s="289"/>
      <c r="TWE4" s="289"/>
      <c r="TWF4" s="289"/>
      <c r="TWG4" s="289"/>
      <c r="TWH4" s="289"/>
      <c r="TWI4" s="289"/>
      <c r="TWJ4" s="289" t="s">
        <v>207</v>
      </c>
      <c r="TWK4" s="289"/>
      <c r="TWL4" s="289"/>
      <c r="TWM4" s="289"/>
      <c r="TWN4" s="289"/>
      <c r="TWO4" s="289"/>
      <c r="TWP4" s="289"/>
      <c r="TWQ4" s="289"/>
      <c r="TWR4" s="289" t="s">
        <v>207</v>
      </c>
      <c r="TWS4" s="289"/>
      <c r="TWT4" s="289"/>
      <c r="TWU4" s="289"/>
      <c r="TWV4" s="289"/>
      <c r="TWW4" s="289"/>
      <c r="TWX4" s="289"/>
      <c r="TWY4" s="289"/>
      <c r="TWZ4" s="289" t="s">
        <v>207</v>
      </c>
      <c r="TXA4" s="289"/>
      <c r="TXB4" s="289"/>
      <c r="TXC4" s="289"/>
      <c r="TXD4" s="289"/>
      <c r="TXE4" s="289"/>
      <c r="TXF4" s="289"/>
      <c r="TXG4" s="289"/>
      <c r="TXH4" s="289" t="s">
        <v>207</v>
      </c>
      <c r="TXI4" s="289"/>
      <c r="TXJ4" s="289"/>
      <c r="TXK4" s="289"/>
      <c r="TXL4" s="289"/>
      <c r="TXM4" s="289"/>
      <c r="TXN4" s="289"/>
      <c r="TXO4" s="289"/>
      <c r="TXP4" s="289" t="s">
        <v>207</v>
      </c>
      <c r="TXQ4" s="289"/>
      <c r="TXR4" s="289"/>
      <c r="TXS4" s="289"/>
      <c r="TXT4" s="289"/>
      <c r="TXU4" s="289"/>
      <c r="TXV4" s="289"/>
      <c r="TXW4" s="289"/>
      <c r="TXX4" s="289" t="s">
        <v>207</v>
      </c>
      <c r="TXY4" s="289"/>
      <c r="TXZ4" s="289"/>
      <c r="TYA4" s="289"/>
      <c r="TYB4" s="289"/>
      <c r="TYC4" s="289"/>
      <c r="TYD4" s="289"/>
      <c r="TYE4" s="289"/>
      <c r="TYF4" s="289" t="s">
        <v>207</v>
      </c>
      <c r="TYG4" s="289"/>
      <c r="TYH4" s="289"/>
      <c r="TYI4" s="289"/>
      <c r="TYJ4" s="289"/>
      <c r="TYK4" s="289"/>
      <c r="TYL4" s="289"/>
      <c r="TYM4" s="289"/>
      <c r="TYN4" s="289" t="s">
        <v>207</v>
      </c>
      <c r="TYO4" s="289"/>
      <c r="TYP4" s="289"/>
      <c r="TYQ4" s="289"/>
      <c r="TYR4" s="289"/>
      <c r="TYS4" s="289"/>
      <c r="TYT4" s="289"/>
      <c r="TYU4" s="289"/>
      <c r="TYV4" s="289" t="s">
        <v>207</v>
      </c>
      <c r="TYW4" s="289"/>
      <c r="TYX4" s="289"/>
      <c r="TYY4" s="289"/>
      <c r="TYZ4" s="289"/>
      <c r="TZA4" s="289"/>
      <c r="TZB4" s="289"/>
      <c r="TZC4" s="289"/>
      <c r="TZD4" s="289" t="s">
        <v>207</v>
      </c>
      <c r="TZE4" s="289"/>
      <c r="TZF4" s="289"/>
      <c r="TZG4" s="289"/>
      <c r="TZH4" s="289"/>
      <c r="TZI4" s="289"/>
      <c r="TZJ4" s="289"/>
      <c r="TZK4" s="289"/>
      <c r="TZL4" s="289" t="s">
        <v>207</v>
      </c>
      <c r="TZM4" s="289"/>
      <c r="TZN4" s="289"/>
      <c r="TZO4" s="289"/>
      <c r="TZP4" s="289"/>
      <c r="TZQ4" s="289"/>
      <c r="TZR4" s="289"/>
      <c r="TZS4" s="289"/>
      <c r="TZT4" s="289" t="s">
        <v>207</v>
      </c>
      <c r="TZU4" s="289"/>
      <c r="TZV4" s="289"/>
      <c r="TZW4" s="289"/>
      <c r="TZX4" s="289"/>
      <c r="TZY4" s="289"/>
      <c r="TZZ4" s="289"/>
      <c r="UAA4" s="289"/>
      <c r="UAB4" s="289" t="s">
        <v>207</v>
      </c>
      <c r="UAC4" s="289"/>
      <c r="UAD4" s="289"/>
      <c r="UAE4" s="289"/>
      <c r="UAF4" s="289"/>
      <c r="UAG4" s="289"/>
      <c r="UAH4" s="289"/>
      <c r="UAI4" s="289"/>
      <c r="UAJ4" s="289" t="s">
        <v>207</v>
      </c>
      <c r="UAK4" s="289"/>
      <c r="UAL4" s="289"/>
      <c r="UAM4" s="289"/>
      <c r="UAN4" s="289"/>
      <c r="UAO4" s="289"/>
      <c r="UAP4" s="289"/>
      <c r="UAQ4" s="289"/>
      <c r="UAR4" s="289" t="s">
        <v>207</v>
      </c>
      <c r="UAS4" s="289"/>
      <c r="UAT4" s="289"/>
      <c r="UAU4" s="289"/>
      <c r="UAV4" s="289"/>
      <c r="UAW4" s="289"/>
      <c r="UAX4" s="289"/>
      <c r="UAY4" s="289"/>
      <c r="UAZ4" s="289" t="s">
        <v>207</v>
      </c>
      <c r="UBA4" s="289"/>
      <c r="UBB4" s="289"/>
      <c r="UBC4" s="289"/>
      <c r="UBD4" s="289"/>
      <c r="UBE4" s="289"/>
      <c r="UBF4" s="289"/>
      <c r="UBG4" s="289"/>
      <c r="UBH4" s="289" t="s">
        <v>207</v>
      </c>
      <c r="UBI4" s="289"/>
      <c r="UBJ4" s="289"/>
      <c r="UBK4" s="289"/>
      <c r="UBL4" s="289"/>
      <c r="UBM4" s="289"/>
      <c r="UBN4" s="289"/>
      <c r="UBO4" s="289"/>
      <c r="UBP4" s="289" t="s">
        <v>207</v>
      </c>
      <c r="UBQ4" s="289"/>
      <c r="UBR4" s="289"/>
      <c r="UBS4" s="289"/>
      <c r="UBT4" s="289"/>
      <c r="UBU4" s="289"/>
      <c r="UBV4" s="289"/>
      <c r="UBW4" s="289"/>
      <c r="UBX4" s="289" t="s">
        <v>207</v>
      </c>
      <c r="UBY4" s="289"/>
      <c r="UBZ4" s="289"/>
      <c r="UCA4" s="289"/>
      <c r="UCB4" s="289"/>
      <c r="UCC4" s="289"/>
      <c r="UCD4" s="289"/>
      <c r="UCE4" s="289"/>
      <c r="UCF4" s="289" t="s">
        <v>207</v>
      </c>
      <c r="UCG4" s="289"/>
      <c r="UCH4" s="289"/>
      <c r="UCI4" s="289"/>
      <c r="UCJ4" s="289"/>
      <c r="UCK4" s="289"/>
      <c r="UCL4" s="289"/>
      <c r="UCM4" s="289"/>
      <c r="UCN4" s="289" t="s">
        <v>207</v>
      </c>
      <c r="UCO4" s="289"/>
      <c r="UCP4" s="289"/>
      <c r="UCQ4" s="289"/>
      <c r="UCR4" s="289"/>
      <c r="UCS4" s="289"/>
      <c r="UCT4" s="289"/>
      <c r="UCU4" s="289"/>
      <c r="UCV4" s="289" t="s">
        <v>207</v>
      </c>
      <c r="UCW4" s="289"/>
      <c r="UCX4" s="289"/>
      <c r="UCY4" s="289"/>
      <c r="UCZ4" s="289"/>
      <c r="UDA4" s="289"/>
      <c r="UDB4" s="289"/>
      <c r="UDC4" s="289"/>
      <c r="UDD4" s="289" t="s">
        <v>207</v>
      </c>
      <c r="UDE4" s="289"/>
      <c r="UDF4" s="289"/>
      <c r="UDG4" s="289"/>
      <c r="UDH4" s="289"/>
      <c r="UDI4" s="289"/>
      <c r="UDJ4" s="289"/>
      <c r="UDK4" s="289"/>
      <c r="UDL4" s="289" t="s">
        <v>207</v>
      </c>
      <c r="UDM4" s="289"/>
      <c r="UDN4" s="289"/>
      <c r="UDO4" s="289"/>
      <c r="UDP4" s="289"/>
      <c r="UDQ4" s="289"/>
      <c r="UDR4" s="289"/>
      <c r="UDS4" s="289"/>
      <c r="UDT4" s="289" t="s">
        <v>207</v>
      </c>
      <c r="UDU4" s="289"/>
      <c r="UDV4" s="289"/>
      <c r="UDW4" s="289"/>
      <c r="UDX4" s="289"/>
      <c r="UDY4" s="289"/>
      <c r="UDZ4" s="289"/>
      <c r="UEA4" s="289"/>
      <c r="UEB4" s="289" t="s">
        <v>207</v>
      </c>
      <c r="UEC4" s="289"/>
      <c r="UED4" s="289"/>
      <c r="UEE4" s="289"/>
      <c r="UEF4" s="289"/>
      <c r="UEG4" s="289"/>
      <c r="UEH4" s="289"/>
      <c r="UEI4" s="289"/>
      <c r="UEJ4" s="289" t="s">
        <v>207</v>
      </c>
      <c r="UEK4" s="289"/>
      <c r="UEL4" s="289"/>
      <c r="UEM4" s="289"/>
      <c r="UEN4" s="289"/>
      <c r="UEO4" s="289"/>
      <c r="UEP4" s="289"/>
      <c r="UEQ4" s="289"/>
      <c r="UER4" s="289" t="s">
        <v>207</v>
      </c>
      <c r="UES4" s="289"/>
      <c r="UET4" s="289"/>
      <c r="UEU4" s="289"/>
      <c r="UEV4" s="289"/>
      <c r="UEW4" s="289"/>
      <c r="UEX4" s="289"/>
      <c r="UEY4" s="289"/>
      <c r="UEZ4" s="289" t="s">
        <v>207</v>
      </c>
      <c r="UFA4" s="289"/>
      <c r="UFB4" s="289"/>
      <c r="UFC4" s="289"/>
      <c r="UFD4" s="289"/>
      <c r="UFE4" s="289"/>
      <c r="UFF4" s="289"/>
      <c r="UFG4" s="289"/>
      <c r="UFH4" s="289" t="s">
        <v>207</v>
      </c>
      <c r="UFI4" s="289"/>
      <c r="UFJ4" s="289"/>
      <c r="UFK4" s="289"/>
      <c r="UFL4" s="289"/>
      <c r="UFM4" s="289"/>
      <c r="UFN4" s="289"/>
      <c r="UFO4" s="289"/>
      <c r="UFP4" s="289" t="s">
        <v>207</v>
      </c>
      <c r="UFQ4" s="289"/>
      <c r="UFR4" s="289"/>
      <c r="UFS4" s="289"/>
      <c r="UFT4" s="289"/>
      <c r="UFU4" s="289"/>
      <c r="UFV4" s="289"/>
      <c r="UFW4" s="289"/>
      <c r="UFX4" s="289" t="s">
        <v>207</v>
      </c>
      <c r="UFY4" s="289"/>
      <c r="UFZ4" s="289"/>
      <c r="UGA4" s="289"/>
      <c r="UGB4" s="289"/>
      <c r="UGC4" s="289"/>
      <c r="UGD4" s="289"/>
      <c r="UGE4" s="289"/>
      <c r="UGF4" s="289" t="s">
        <v>207</v>
      </c>
      <c r="UGG4" s="289"/>
      <c r="UGH4" s="289"/>
      <c r="UGI4" s="289"/>
      <c r="UGJ4" s="289"/>
      <c r="UGK4" s="289"/>
      <c r="UGL4" s="289"/>
      <c r="UGM4" s="289"/>
      <c r="UGN4" s="289" t="s">
        <v>207</v>
      </c>
      <c r="UGO4" s="289"/>
      <c r="UGP4" s="289"/>
      <c r="UGQ4" s="289"/>
      <c r="UGR4" s="289"/>
      <c r="UGS4" s="289"/>
      <c r="UGT4" s="289"/>
      <c r="UGU4" s="289"/>
      <c r="UGV4" s="289" t="s">
        <v>207</v>
      </c>
      <c r="UGW4" s="289"/>
      <c r="UGX4" s="289"/>
      <c r="UGY4" s="289"/>
      <c r="UGZ4" s="289"/>
      <c r="UHA4" s="289"/>
      <c r="UHB4" s="289"/>
      <c r="UHC4" s="289"/>
      <c r="UHD4" s="289" t="s">
        <v>207</v>
      </c>
      <c r="UHE4" s="289"/>
      <c r="UHF4" s="289"/>
      <c r="UHG4" s="289"/>
      <c r="UHH4" s="289"/>
      <c r="UHI4" s="289"/>
      <c r="UHJ4" s="289"/>
      <c r="UHK4" s="289"/>
      <c r="UHL4" s="289" t="s">
        <v>207</v>
      </c>
      <c r="UHM4" s="289"/>
      <c r="UHN4" s="289"/>
      <c r="UHO4" s="289"/>
      <c r="UHP4" s="289"/>
      <c r="UHQ4" s="289"/>
      <c r="UHR4" s="289"/>
      <c r="UHS4" s="289"/>
      <c r="UHT4" s="289" t="s">
        <v>207</v>
      </c>
      <c r="UHU4" s="289"/>
      <c r="UHV4" s="289"/>
      <c r="UHW4" s="289"/>
      <c r="UHX4" s="289"/>
      <c r="UHY4" s="289"/>
      <c r="UHZ4" s="289"/>
      <c r="UIA4" s="289"/>
      <c r="UIB4" s="289" t="s">
        <v>207</v>
      </c>
      <c r="UIC4" s="289"/>
      <c r="UID4" s="289"/>
      <c r="UIE4" s="289"/>
      <c r="UIF4" s="289"/>
      <c r="UIG4" s="289"/>
      <c r="UIH4" s="289"/>
      <c r="UII4" s="289"/>
      <c r="UIJ4" s="289" t="s">
        <v>207</v>
      </c>
      <c r="UIK4" s="289"/>
      <c r="UIL4" s="289"/>
      <c r="UIM4" s="289"/>
      <c r="UIN4" s="289"/>
      <c r="UIO4" s="289"/>
      <c r="UIP4" s="289"/>
      <c r="UIQ4" s="289"/>
      <c r="UIR4" s="289" t="s">
        <v>207</v>
      </c>
      <c r="UIS4" s="289"/>
      <c r="UIT4" s="289"/>
      <c r="UIU4" s="289"/>
      <c r="UIV4" s="289"/>
      <c r="UIW4" s="289"/>
      <c r="UIX4" s="289"/>
      <c r="UIY4" s="289"/>
      <c r="UIZ4" s="289" t="s">
        <v>207</v>
      </c>
      <c r="UJA4" s="289"/>
      <c r="UJB4" s="289"/>
      <c r="UJC4" s="289"/>
      <c r="UJD4" s="289"/>
      <c r="UJE4" s="289"/>
      <c r="UJF4" s="289"/>
      <c r="UJG4" s="289"/>
      <c r="UJH4" s="289" t="s">
        <v>207</v>
      </c>
      <c r="UJI4" s="289"/>
      <c r="UJJ4" s="289"/>
      <c r="UJK4" s="289"/>
      <c r="UJL4" s="289"/>
      <c r="UJM4" s="289"/>
      <c r="UJN4" s="289"/>
      <c r="UJO4" s="289"/>
      <c r="UJP4" s="289" t="s">
        <v>207</v>
      </c>
      <c r="UJQ4" s="289"/>
      <c r="UJR4" s="289"/>
      <c r="UJS4" s="289"/>
      <c r="UJT4" s="289"/>
      <c r="UJU4" s="289"/>
      <c r="UJV4" s="289"/>
      <c r="UJW4" s="289"/>
      <c r="UJX4" s="289" t="s">
        <v>207</v>
      </c>
      <c r="UJY4" s="289"/>
      <c r="UJZ4" s="289"/>
      <c r="UKA4" s="289"/>
      <c r="UKB4" s="289"/>
      <c r="UKC4" s="289"/>
      <c r="UKD4" s="289"/>
      <c r="UKE4" s="289"/>
      <c r="UKF4" s="289" t="s">
        <v>207</v>
      </c>
      <c r="UKG4" s="289"/>
      <c r="UKH4" s="289"/>
      <c r="UKI4" s="289"/>
      <c r="UKJ4" s="289"/>
      <c r="UKK4" s="289"/>
      <c r="UKL4" s="289"/>
      <c r="UKM4" s="289"/>
      <c r="UKN4" s="289" t="s">
        <v>207</v>
      </c>
      <c r="UKO4" s="289"/>
      <c r="UKP4" s="289"/>
      <c r="UKQ4" s="289"/>
      <c r="UKR4" s="289"/>
      <c r="UKS4" s="289"/>
      <c r="UKT4" s="289"/>
      <c r="UKU4" s="289"/>
      <c r="UKV4" s="289" t="s">
        <v>207</v>
      </c>
      <c r="UKW4" s="289"/>
      <c r="UKX4" s="289"/>
      <c r="UKY4" s="289"/>
      <c r="UKZ4" s="289"/>
      <c r="ULA4" s="289"/>
      <c r="ULB4" s="289"/>
      <c r="ULC4" s="289"/>
      <c r="ULD4" s="289" t="s">
        <v>207</v>
      </c>
      <c r="ULE4" s="289"/>
      <c r="ULF4" s="289"/>
      <c r="ULG4" s="289"/>
      <c r="ULH4" s="289"/>
      <c r="ULI4" s="289"/>
      <c r="ULJ4" s="289"/>
      <c r="ULK4" s="289"/>
      <c r="ULL4" s="289" t="s">
        <v>207</v>
      </c>
      <c r="ULM4" s="289"/>
      <c r="ULN4" s="289"/>
      <c r="ULO4" s="289"/>
      <c r="ULP4" s="289"/>
      <c r="ULQ4" s="289"/>
      <c r="ULR4" s="289"/>
      <c r="ULS4" s="289"/>
      <c r="ULT4" s="289" t="s">
        <v>207</v>
      </c>
      <c r="ULU4" s="289"/>
      <c r="ULV4" s="289"/>
      <c r="ULW4" s="289"/>
      <c r="ULX4" s="289"/>
      <c r="ULY4" s="289"/>
      <c r="ULZ4" s="289"/>
      <c r="UMA4" s="289"/>
      <c r="UMB4" s="289" t="s">
        <v>207</v>
      </c>
      <c r="UMC4" s="289"/>
      <c r="UMD4" s="289"/>
      <c r="UME4" s="289"/>
      <c r="UMF4" s="289"/>
      <c r="UMG4" s="289"/>
      <c r="UMH4" s="289"/>
      <c r="UMI4" s="289"/>
      <c r="UMJ4" s="289" t="s">
        <v>207</v>
      </c>
      <c r="UMK4" s="289"/>
      <c r="UML4" s="289"/>
      <c r="UMM4" s="289"/>
      <c r="UMN4" s="289"/>
      <c r="UMO4" s="289"/>
      <c r="UMP4" s="289"/>
      <c r="UMQ4" s="289"/>
      <c r="UMR4" s="289" t="s">
        <v>207</v>
      </c>
      <c r="UMS4" s="289"/>
      <c r="UMT4" s="289"/>
      <c r="UMU4" s="289"/>
      <c r="UMV4" s="289"/>
      <c r="UMW4" s="289"/>
      <c r="UMX4" s="289"/>
      <c r="UMY4" s="289"/>
      <c r="UMZ4" s="289" t="s">
        <v>207</v>
      </c>
      <c r="UNA4" s="289"/>
      <c r="UNB4" s="289"/>
      <c r="UNC4" s="289"/>
      <c r="UND4" s="289"/>
      <c r="UNE4" s="289"/>
      <c r="UNF4" s="289"/>
      <c r="UNG4" s="289"/>
      <c r="UNH4" s="289" t="s">
        <v>207</v>
      </c>
      <c r="UNI4" s="289"/>
      <c r="UNJ4" s="289"/>
      <c r="UNK4" s="289"/>
      <c r="UNL4" s="289"/>
      <c r="UNM4" s="289"/>
      <c r="UNN4" s="289"/>
      <c r="UNO4" s="289"/>
      <c r="UNP4" s="289" t="s">
        <v>207</v>
      </c>
      <c r="UNQ4" s="289"/>
      <c r="UNR4" s="289"/>
      <c r="UNS4" s="289"/>
      <c r="UNT4" s="289"/>
      <c r="UNU4" s="289"/>
      <c r="UNV4" s="289"/>
      <c r="UNW4" s="289"/>
      <c r="UNX4" s="289" t="s">
        <v>207</v>
      </c>
      <c r="UNY4" s="289"/>
      <c r="UNZ4" s="289"/>
      <c r="UOA4" s="289"/>
      <c r="UOB4" s="289"/>
      <c r="UOC4" s="289"/>
      <c r="UOD4" s="289"/>
      <c r="UOE4" s="289"/>
      <c r="UOF4" s="289" t="s">
        <v>207</v>
      </c>
      <c r="UOG4" s="289"/>
      <c r="UOH4" s="289"/>
      <c r="UOI4" s="289"/>
      <c r="UOJ4" s="289"/>
      <c r="UOK4" s="289"/>
      <c r="UOL4" s="289"/>
      <c r="UOM4" s="289"/>
      <c r="UON4" s="289" t="s">
        <v>207</v>
      </c>
      <c r="UOO4" s="289"/>
      <c r="UOP4" s="289"/>
      <c r="UOQ4" s="289"/>
      <c r="UOR4" s="289"/>
      <c r="UOS4" s="289"/>
      <c r="UOT4" s="289"/>
      <c r="UOU4" s="289"/>
      <c r="UOV4" s="289" t="s">
        <v>207</v>
      </c>
      <c r="UOW4" s="289"/>
      <c r="UOX4" s="289"/>
      <c r="UOY4" s="289"/>
      <c r="UOZ4" s="289"/>
      <c r="UPA4" s="289"/>
      <c r="UPB4" s="289"/>
      <c r="UPC4" s="289"/>
      <c r="UPD4" s="289" t="s">
        <v>207</v>
      </c>
      <c r="UPE4" s="289"/>
      <c r="UPF4" s="289"/>
      <c r="UPG4" s="289"/>
      <c r="UPH4" s="289"/>
      <c r="UPI4" s="289"/>
      <c r="UPJ4" s="289"/>
      <c r="UPK4" s="289"/>
      <c r="UPL4" s="289" t="s">
        <v>207</v>
      </c>
      <c r="UPM4" s="289"/>
      <c r="UPN4" s="289"/>
      <c r="UPO4" s="289"/>
      <c r="UPP4" s="289"/>
      <c r="UPQ4" s="289"/>
      <c r="UPR4" s="289"/>
      <c r="UPS4" s="289"/>
      <c r="UPT4" s="289" t="s">
        <v>207</v>
      </c>
      <c r="UPU4" s="289"/>
      <c r="UPV4" s="289"/>
      <c r="UPW4" s="289"/>
      <c r="UPX4" s="289"/>
      <c r="UPY4" s="289"/>
      <c r="UPZ4" s="289"/>
      <c r="UQA4" s="289"/>
      <c r="UQB4" s="289" t="s">
        <v>207</v>
      </c>
      <c r="UQC4" s="289"/>
      <c r="UQD4" s="289"/>
      <c r="UQE4" s="289"/>
      <c r="UQF4" s="289"/>
      <c r="UQG4" s="289"/>
      <c r="UQH4" s="289"/>
      <c r="UQI4" s="289"/>
      <c r="UQJ4" s="289" t="s">
        <v>207</v>
      </c>
      <c r="UQK4" s="289"/>
      <c r="UQL4" s="289"/>
      <c r="UQM4" s="289"/>
      <c r="UQN4" s="289"/>
      <c r="UQO4" s="289"/>
      <c r="UQP4" s="289"/>
      <c r="UQQ4" s="289"/>
      <c r="UQR4" s="289" t="s">
        <v>207</v>
      </c>
      <c r="UQS4" s="289"/>
      <c r="UQT4" s="289"/>
      <c r="UQU4" s="289"/>
      <c r="UQV4" s="289"/>
      <c r="UQW4" s="289"/>
      <c r="UQX4" s="289"/>
      <c r="UQY4" s="289"/>
      <c r="UQZ4" s="289" t="s">
        <v>207</v>
      </c>
      <c r="URA4" s="289"/>
      <c r="URB4" s="289"/>
      <c r="URC4" s="289"/>
      <c r="URD4" s="289"/>
      <c r="URE4" s="289"/>
      <c r="URF4" s="289"/>
      <c r="URG4" s="289"/>
      <c r="URH4" s="289" t="s">
        <v>207</v>
      </c>
      <c r="URI4" s="289"/>
      <c r="URJ4" s="289"/>
      <c r="URK4" s="289"/>
      <c r="URL4" s="289"/>
      <c r="URM4" s="289"/>
      <c r="URN4" s="289"/>
      <c r="URO4" s="289"/>
      <c r="URP4" s="289" t="s">
        <v>207</v>
      </c>
      <c r="URQ4" s="289"/>
      <c r="URR4" s="289"/>
      <c r="URS4" s="289"/>
      <c r="URT4" s="289"/>
      <c r="URU4" s="289"/>
      <c r="URV4" s="289"/>
      <c r="URW4" s="289"/>
      <c r="URX4" s="289" t="s">
        <v>207</v>
      </c>
      <c r="URY4" s="289"/>
      <c r="URZ4" s="289"/>
      <c r="USA4" s="289"/>
      <c r="USB4" s="289"/>
      <c r="USC4" s="289"/>
      <c r="USD4" s="289"/>
      <c r="USE4" s="289"/>
      <c r="USF4" s="289" t="s">
        <v>207</v>
      </c>
      <c r="USG4" s="289"/>
      <c r="USH4" s="289"/>
      <c r="USI4" s="289"/>
      <c r="USJ4" s="289"/>
      <c r="USK4" s="289"/>
      <c r="USL4" s="289"/>
      <c r="USM4" s="289"/>
      <c r="USN4" s="289" t="s">
        <v>207</v>
      </c>
      <c r="USO4" s="289"/>
      <c r="USP4" s="289"/>
      <c r="USQ4" s="289"/>
      <c r="USR4" s="289"/>
      <c r="USS4" s="289"/>
      <c r="UST4" s="289"/>
      <c r="USU4" s="289"/>
      <c r="USV4" s="289" t="s">
        <v>207</v>
      </c>
      <c r="USW4" s="289"/>
      <c r="USX4" s="289"/>
      <c r="USY4" s="289"/>
      <c r="USZ4" s="289"/>
      <c r="UTA4" s="289"/>
      <c r="UTB4" s="289"/>
      <c r="UTC4" s="289"/>
      <c r="UTD4" s="289" t="s">
        <v>207</v>
      </c>
      <c r="UTE4" s="289"/>
      <c r="UTF4" s="289"/>
      <c r="UTG4" s="289"/>
      <c r="UTH4" s="289"/>
      <c r="UTI4" s="289"/>
      <c r="UTJ4" s="289"/>
      <c r="UTK4" s="289"/>
      <c r="UTL4" s="289" t="s">
        <v>207</v>
      </c>
      <c r="UTM4" s="289"/>
      <c r="UTN4" s="289"/>
      <c r="UTO4" s="289"/>
      <c r="UTP4" s="289"/>
      <c r="UTQ4" s="289"/>
      <c r="UTR4" s="289"/>
      <c r="UTS4" s="289"/>
      <c r="UTT4" s="289" t="s">
        <v>207</v>
      </c>
      <c r="UTU4" s="289"/>
      <c r="UTV4" s="289"/>
      <c r="UTW4" s="289"/>
      <c r="UTX4" s="289"/>
      <c r="UTY4" s="289"/>
      <c r="UTZ4" s="289"/>
      <c r="UUA4" s="289"/>
      <c r="UUB4" s="289" t="s">
        <v>207</v>
      </c>
      <c r="UUC4" s="289"/>
      <c r="UUD4" s="289"/>
      <c r="UUE4" s="289"/>
      <c r="UUF4" s="289"/>
      <c r="UUG4" s="289"/>
      <c r="UUH4" s="289"/>
      <c r="UUI4" s="289"/>
      <c r="UUJ4" s="289" t="s">
        <v>207</v>
      </c>
      <c r="UUK4" s="289"/>
      <c r="UUL4" s="289"/>
      <c r="UUM4" s="289"/>
      <c r="UUN4" s="289"/>
      <c r="UUO4" s="289"/>
      <c r="UUP4" s="289"/>
      <c r="UUQ4" s="289"/>
      <c r="UUR4" s="289" t="s">
        <v>207</v>
      </c>
      <c r="UUS4" s="289"/>
      <c r="UUT4" s="289"/>
      <c r="UUU4" s="289"/>
      <c r="UUV4" s="289"/>
      <c r="UUW4" s="289"/>
      <c r="UUX4" s="289"/>
      <c r="UUY4" s="289"/>
      <c r="UUZ4" s="289" t="s">
        <v>207</v>
      </c>
      <c r="UVA4" s="289"/>
      <c r="UVB4" s="289"/>
      <c r="UVC4" s="289"/>
      <c r="UVD4" s="289"/>
      <c r="UVE4" s="289"/>
      <c r="UVF4" s="289"/>
      <c r="UVG4" s="289"/>
      <c r="UVH4" s="289" t="s">
        <v>207</v>
      </c>
      <c r="UVI4" s="289"/>
      <c r="UVJ4" s="289"/>
      <c r="UVK4" s="289"/>
      <c r="UVL4" s="289"/>
      <c r="UVM4" s="289"/>
      <c r="UVN4" s="289"/>
      <c r="UVO4" s="289"/>
      <c r="UVP4" s="289" t="s">
        <v>207</v>
      </c>
      <c r="UVQ4" s="289"/>
      <c r="UVR4" s="289"/>
      <c r="UVS4" s="289"/>
      <c r="UVT4" s="289"/>
      <c r="UVU4" s="289"/>
      <c r="UVV4" s="289"/>
      <c r="UVW4" s="289"/>
      <c r="UVX4" s="289" t="s">
        <v>207</v>
      </c>
      <c r="UVY4" s="289"/>
      <c r="UVZ4" s="289"/>
      <c r="UWA4" s="289"/>
      <c r="UWB4" s="289"/>
      <c r="UWC4" s="289"/>
      <c r="UWD4" s="289"/>
      <c r="UWE4" s="289"/>
      <c r="UWF4" s="289" t="s">
        <v>207</v>
      </c>
      <c r="UWG4" s="289"/>
      <c r="UWH4" s="289"/>
      <c r="UWI4" s="289"/>
      <c r="UWJ4" s="289"/>
      <c r="UWK4" s="289"/>
      <c r="UWL4" s="289"/>
      <c r="UWM4" s="289"/>
      <c r="UWN4" s="289" t="s">
        <v>207</v>
      </c>
      <c r="UWO4" s="289"/>
      <c r="UWP4" s="289"/>
      <c r="UWQ4" s="289"/>
      <c r="UWR4" s="289"/>
      <c r="UWS4" s="289"/>
      <c r="UWT4" s="289"/>
      <c r="UWU4" s="289"/>
      <c r="UWV4" s="289" t="s">
        <v>207</v>
      </c>
      <c r="UWW4" s="289"/>
      <c r="UWX4" s="289"/>
      <c r="UWY4" s="289"/>
      <c r="UWZ4" s="289"/>
      <c r="UXA4" s="289"/>
      <c r="UXB4" s="289"/>
      <c r="UXC4" s="289"/>
      <c r="UXD4" s="289" t="s">
        <v>207</v>
      </c>
      <c r="UXE4" s="289"/>
      <c r="UXF4" s="289"/>
      <c r="UXG4" s="289"/>
      <c r="UXH4" s="289"/>
      <c r="UXI4" s="289"/>
      <c r="UXJ4" s="289"/>
      <c r="UXK4" s="289"/>
      <c r="UXL4" s="289" t="s">
        <v>207</v>
      </c>
      <c r="UXM4" s="289"/>
      <c r="UXN4" s="289"/>
      <c r="UXO4" s="289"/>
      <c r="UXP4" s="289"/>
      <c r="UXQ4" s="289"/>
      <c r="UXR4" s="289"/>
      <c r="UXS4" s="289"/>
      <c r="UXT4" s="289" t="s">
        <v>207</v>
      </c>
      <c r="UXU4" s="289"/>
      <c r="UXV4" s="289"/>
      <c r="UXW4" s="289"/>
      <c r="UXX4" s="289"/>
      <c r="UXY4" s="289"/>
      <c r="UXZ4" s="289"/>
      <c r="UYA4" s="289"/>
      <c r="UYB4" s="289" t="s">
        <v>207</v>
      </c>
      <c r="UYC4" s="289"/>
      <c r="UYD4" s="289"/>
      <c r="UYE4" s="289"/>
      <c r="UYF4" s="289"/>
      <c r="UYG4" s="289"/>
      <c r="UYH4" s="289"/>
      <c r="UYI4" s="289"/>
      <c r="UYJ4" s="289" t="s">
        <v>207</v>
      </c>
      <c r="UYK4" s="289"/>
      <c r="UYL4" s="289"/>
      <c r="UYM4" s="289"/>
      <c r="UYN4" s="289"/>
      <c r="UYO4" s="289"/>
      <c r="UYP4" s="289"/>
      <c r="UYQ4" s="289"/>
      <c r="UYR4" s="289" t="s">
        <v>207</v>
      </c>
      <c r="UYS4" s="289"/>
      <c r="UYT4" s="289"/>
      <c r="UYU4" s="289"/>
      <c r="UYV4" s="289"/>
      <c r="UYW4" s="289"/>
      <c r="UYX4" s="289"/>
      <c r="UYY4" s="289"/>
      <c r="UYZ4" s="289" t="s">
        <v>207</v>
      </c>
      <c r="UZA4" s="289"/>
      <c r="UZB4" s="289"/>
      <c r="UZC4" s="289"/>
      <c r="UZD4" s="289"/>
      <c r="UZE4" s="289"/>
      <c r="UZF4" s="289"/>
      <c r="UZG4" s="289"/>
      <c r="UZH4" s="289" t="s">
        <v>207</v>
      </c>
      <c r="UZI4" s="289"/>
      <c r="UZJ4" s="289"/>
      <c r="UZK4" s="289"/>
      <c r="UZL4" s="289"/>
      <c r="UZM4" s="289"/>
      <c r="UZN4" s="289"/>
      <c r="UZO4" s="289"/>
      <c r="UZP4" s="289" t="s">
        <v>207</v>
      </c>
      <c r="UZQ4" s="289"/>
      <c r="UZR4" s="289"/>
      <c r="UZS4" s="289"/>
      <c r="UZT4" s="289"/>
      <c r="UZU4" s="289"/>
      <c r="UZV4" s="289"/>
      <c r="UZW4" s="289"/>
      <c r="UZX4" s="289" t="s">
        <v>207</v>
      </c>
      <c r="UZY4" s="289"/>
      <c r="UZZ4" s="289"/>
      <c r="VAA4" s="289"/>
      <c r="VAB4" s="289"/>
      <c r="VAC4" s="289"/>
      <c r="VAD4" s="289"/>
      <c r="VAE4" s="289"/>
      <c r="VAF4" s="289" t="s">
        <v>207</v>
      </c>
      <c r="VAG4" s="289"/>
      <c r="VAH4" s="289"/>
      <c r="VAI4" s="289"/>
      <c r="VAJ4" s="289"/>
      <c r="VAK4" s="289"/>
      <c r="VAL4" s="289"/>
      <c r="VAM4" s="289"/>
      <c r="VAN4" s="289" t="s">
        <v>207</v>
      </c>
      <c r="VAO4" s="289"/>
      <c r="VAP4" s="289"/>
      <c r="VAQ4" s="289"/>
      <c r="VAR4" s="289"/>
      <c r="VAS4" s="289"/>
      <c r="VAT4" s="289"/>
      <c r="VAU4" s="289"/>
      <c r="VAV4" s="289" t="s">
        <v>207</v>
      </c>
      <c r="VAW4" s="289"/>
      <c r="VAX4" s="289"/>
      <c r="VAY4" s="289"/>
      <c r="VAZ4" s="289"/>
      <c r="VBA4" s="289"/>
      <c r="VBB4" s="289"/>
      <c r="VBC4" s="289"/>
      <c r="VBD4" s="289" t="s">
        <v>207</v>
      </c>
      <c r="VBE4" s="289"/>
      <c r="VBF4" s="289"/>
      <c r="VBG4" s="289"/>
      <c r="VBH4" s="289"/>
      <c r="VBI4" s="289"/>
      <c r="VBJ4" s="289"/>
      <c r="VBK4" s="289"/>
      <c r="VBL4" s="289" t="s">
        <v>207</v>
      </c>
      <c r="VBM4" s="289"/>
      <c r="VBN4" s="289"/>
      <c r="VBO4" s="289"/>
      <c r="VBP4" s="289"/>
      <c r="VBQ4" s="289"/>
      <c r="VBR4" s="289"/>
      <c r="VBS4" s="289"/>
      <c r="VBT4" s="289" t="s">
        <v>207</v>
      </c>
      <c r="VBU4" s="289"/>
      <c r="VBV4" s="289"/>
      <c r="VBW4" s="289"/>
      <c r="VBX4" s="289"/>
      <c r="VBY4" s="289"/>
      <c r="VBZ4" s="289"/>
      <c r="VCA4" s="289"/>
      <c r="VCB4" s="289" t="s">
        <v>207</v>
      </c>
      <c r="VCC4" s="289"/>
      <c r="VCD4" s="289"/>
      <c r="VCE4" s="289"/>
      <c r="VCF4" s="289"/>
      <c r="VCG4" s="289"/>
      <c r="VCH4" s="289"/>
      <c r="VCI4" s="289"/>
      <c r="VCJ4" s="289" t="s">
        <v>207</v>
      </c>
      <c r="VCK4" s="289"/>
      <c r="VCL4" s="289"/>
      <c r="VCM4" s="289"/>
      <c r="VCN4" s="289"/>
      <c r="VCO4" s="289"/>
      <c r="VCP4" s="289"/>
      <c r="VCQ4" s="289"/>
      <c r="VCR4" s="289" t="s">
        <v>207</v>
      </c>
      <c r="VCS4" s="289"/>
      <c r="VCT4" s="289"/>
      <c r="VCU4" s="289"/>
      <c r="VCV4" s="289"/>
      <c r="VCW4" s="289"/>
      <c r="VCX4" s="289"/>
      <c r="VCY4" s="289"/>
      <c r="VCZ4" s="289" t="s">
        <v>207</v>
      </c>
      <c r="VDA4" s="289"/>
      <c r="VDB4" s="289"/>
      <c r="VDC4" s="289"/>
      <c r="VDD4" s="289"/>
      <c r="VDE4" s="289"/>
      <c r="VDF4" s="289"/>
      <c r="VDG4" s="289"/>
      <c r="VDH4" s="289" t="s">
        <v>207</v>
      </c>
      <c r="VDI4" s="289"/>
      <c r="VDJ4" s="289"/>
      <c r="VDK4" s="289"/>
      <c r="VDL4" s="289"/>
      <c r="VDM4" s="289"/>
      <c r="VDN4" s="289"/>
      <c r="VDO4" s="289"/>
      <c r="VDP4" s="289" t="s">
        <v>207</v>
      </c>
      <c r="VDQ4" s="289"/>
      <c r="VDR4" s="289"/>
      <c r="VDS4" s="289"/>
      <c r="VDT4" s="289"/>
      <c r="VDU4" s="289"/>
      <c r="VDV4" s="289"/>
      <c r="VDW4" s="289"/>
      <c r="VDX4" s="289" t="s">
        <v>207</v>
      </c>
      <c r="VDY4" s="289"/>
      <c r="VDZ4" s="289"/>
      <c r="VEA4" s="289"/>
      <c r="VEB4" s="289"/>
      <c r="VEC4" s="289"/>
      <c r="VED4" s="289"/>
      <c r="VEE4" s="289"/>
      <c r="VEF4" s="289" t="s">
        <v>207</v>
      </c>
      <c r="VEG4" s="289"/>
      <c r="VEH4" s="289"/>
      <c r="VEI4" s="289"/>
      <c r="VEJ4" s="289"/>
      <c r="VEK4" s="289"/>
      <c r="VEL4" s="289"/>
      <c r="VEM4" s="289"/>
      <c r="VEN4" s="289" t="s">
        <v>207</v>
      </c>
      <c r="VEO4" s="289"/>
      <c r="VEP4" s="289"/>
      <c r="VEQ4" s="289"/>
      <c r="VER4" s="289"/>
      <c r="VES4" s="289"/>
      <c r="VET4" s="289"/>
      <c r="VEU4" s="289"/>
      <c r="VEV4" s="289" t="s">
        <v>207</v>
      </c>
      <c r="VEW4" s="289"/>
      <c r="VEX4" s="289"/>
      <c r="VEY4" s="289"/>
      <c r="VEZ4" s="289"/>
      <c r="VFA4" s="289"/>
      <c r="VFB4" s="289"/>
      <c r="VFC4" s="289"/>
      <c r="VFD4" s="289" t="s">
        <v>207</v>
      </c>
      <c r="VFE4" s="289"/>
      <c r="VFF4" s="289"/>
      <c r="VFG4" s="289"/>
      <c r="VFH4" s="289"/>
      <c r="VFI4" s="289"/>
      <c r="VFJ4" s="289"/>
      <c r="VFK4" s="289"/>
      <c r="VFL4" s="289" t="s">
        <v>207</v>
      </c>
      <c r="VFM4" s="289"/>
      <c r="VFN4" s="289"/>
      <c r="VFO4" s="289"/>
      <c r="VFP4" s="289"/>
      <c r="VFQ4" s="289"/>
      <c r="VFR4" s="289"/>
      <c r="VFS4" s="289"/>
      <c r="VFT4" s="289" t="s">
        <v>207</v>
      </c>
      <c r="VFU4" s="289"/>
      <c r="VFV4" s="289"/>
      <c r="VFW4" s="289"/>
      <c r="VFX4" s="289"/>
      <c r="VFY4" s="289"/>
      <c r="VFZ4" s="289"/>
      <c r="VGA4" s="289"/>
      <c r="VGB4" s="289" t="s">
        <v>207</v>
      </c>
      <c r="VGC4" s="289"/>
      <c r="VGD4" s="289"/>
      <c r="VGE4" s="289"/>
      <c r="VGF4" s="289"/>
      <c r="VGG4" s="289"/>
      <c r="VGH4" s="289"/>
      <c r="VGI4" s="289"/>
      <c r="VGJ4" s="289" t="s">
        <v>207</v>
      </c>
      <c r="VGK4" s="289"/>
      <c r="VGL4" s="289"/>
      <c r="VGM4" s="289"/>
      <c r="VGN4" s="289"/>
      <c r="VGO4" s="289"/>
      <c r="VGP4" s="289"/>
      <c r="VGQ4" s="289"/>
      <c r="VGR4" s="289" t="s">
        <v>207</v>
      </c>
      <c r="VGS4" s="289"/>
      <c r="VGT4" s="289"/>
      <c r="VGU4" s="289"/>
      <c r="VGV4" s="289"/>
      <c r="VGW4" s="289"/>
      <c r="VGX4" s="289"/>
      <c r="VGY4" s="289"/>
      <c r="VGZ4" s="289" t="s">
        <v>207</v>
      </c>
      <c r="VHA4" s="289"/>
      <c r="VHB4" s="289"/>
      <c r="VHC4" s="289"/>
      <c r="VHD4" s="289"/>
      <c r="VHE4" s="289"/>
      <c r="VHF4" s="289"/>
      <c r="VHG4" s="289"/>
      <c r="VHH4" s="289" t="s">
        <v>207</v>
      </c>
      <c r="VHI4" s="289"/>
      <c r="VHJ4" s="289"/>
      <c r="VHK4" s="289"/>
      <c r="VHL4" s="289"/>
      <c r="VHM4" s="289"/>
      <c r="VHN4" s="289"/>
      <c r="VHO4" s="289"/>
      <c r="VHP4" s="289" t="s">
        <v>207</v>
      </c>
      <c r="VHQ4" s="289"/>
      <c r="VHR4" s="289"/>
      <c r="VHS4" s="289"/>
      <c r="VHT4" s="289"/>
      <c r="VHU4" s="289"/>
      <c r="VHV4" s="289"/>
      <c r="VHW4" s="289"/>
      <c r="VHX4" s="289" t="s">
        <v>207</v>
      </c>
      <c r="VHY4" s="289"/>
      <c r="VHZ4" s="289"/>
      <c r="VIA4" s="289"/>
      <c r="VIB4" s="289"/>
      <c r="VIC4" s="289"/>
      <c r="VID4" s="289"/>
      <c r="VIE4" s="289"/>
      <c r="VIF4" s="289" t="s">
        <v>207</v>
      </c>
      <c r="VIG4" s="289"/>
      <c r="VIH4" s="289"/>
      <c r="VII4" s="289"/>
      <c r="VIJ4" s="289"/>
      <c r="VIK4" s="289"/>
      <c r="VIL4" s="289"/>
      <c r="VIM4" s="289"/>
      <c r="VIN4" s="289" t="s">
        <v>207</v>
      </c>
      <c r="VIO4" s="289"/>
      <c r="VIP4" s="289"/>
      <c r="VIQ4" s="289"/>
      <c r="VIR4" s="289"/>
      <c r="VIS4" s="289"/>
      <c r="VIT4" s="289"/>
      <c r="VIU4" s="289"/>
      <c r="VIV4" s="289" t="s">
        <v>207</v>
      </c>
      <c r="VIW4" s="289"/>
      <c r="VIX4" s="289"/>
      <c r="VIY4" s="289"/>
      <c r="VIZ4" s="289"/>
      <c r="VJA4" s="289"/>
      <c r="VJB4" s="289"/>
      <c r="VJC4" s="289"/>
      <c r="VJD4" s="289" t="s">
        <v>207</v>
      </c>
      <c r="VJE4" s="289"/>
      <c r="VJF4" s="289"/>
      <c r="VJG4" s="289"/>
      <c r="VJH4" s="289"/>
      <c r="VJI4" s="289"/>
      <c r="VJJ4" s="289"/>
      <c r="VJK4" s="289"/>
      <c r="VJL4" s="289" t="s">
        <v>207</v>
      </c>
      <c r="VJM4" s="289"/>
      <c r="VJN4" s="289"/>
      <c r="VJO4" s="289"/>
      <c r="VJP4" s="289"/>
      <c r="VJQ4" s="289"/>
      <c r="VJR4" s="289"/>
      <c r="VJS4" s="289"/>
      <c r="VJT4" s="289" t="s">
        <v>207</v>
      </c>
      <c r="VJU4" s="289"/>
      <c r="VJV4" s="289"/>
      <c r="VJW4" s="289"/>
      <c r="VJX4" s="289"/>
      <c r="VJY4" s="289"/>
      <c r="VJZ4" s="289"/>
      <c r="VKA4" s="289"/>
      <c r="VKB4" s="289" t="s">
        <v>207</v>
      </c>
      <c r="VKC4" s="289"/>
      <c r="VKD4" s="289"/>
      <c r="VKE4" s="289"/>
      <c r="VKF4" s="289"/>
      <c r="VKG4" s="289"/>
      <c r="VKH4" s="289"/>
      <c r="VKI4" s="289"/>
      <c r="VKJ4" s="289" t="s">
        <v>207</v>
      </c>
      <c r="VKK4" s="289"/>
      <c r="VKL4" s="289"/>
      <c r="VKM4" s="289"/>
      <c r="VKN4" s="289"/>
      <c r="VKO4" s="289"/>
      <c r="VKP4" s="289"/>
      <c r="VKQ4" s="289"/>
      <c r="VKR4" s="289" t="s">
        <v>207</v>
      </c>
      <c r="VKS4" s="289"/>
      <c r="VKT4" s="289"/>
      <c r="VKU4" s="289"/>
      <c r="VKV4" s="289"/>
      <c r="VKW4" s="289"/>
      <c r="VKX4" s="289"/>
      <c r="VKY4" s="289"/>
      <c r="VKZ4" s="289" t="s">
        <v>207</v>
      </c>
      <c r="VLA4" s="289"/>
      <c r="VLB4" s="289"/>
      <c r="VLC4" s="289"/>
      <c r="VLD4" s="289"/>
      <c r="VLE4" s="289"/>
      <c r="VLF4" s="289"/>
      <c r="VLG4" s="289"/>
      <c r="VLH4" s="289" t="s">
        <v>207</v>
      </c>
      <c r="VLI4" s="289"/>
      <c r="VLJ4" s="289"/>
      <c r="VLK4" s="289"/>
      <c r="VLL4" s="289"/>
      <c r="VLM4" s="289"/>
      <c r="VLN4" s="289"/>
      <c r="VLO4" s="289"/>
      <c r="VLP4" s="289" t="s">
        <v>207</v>
      </c>
      <c r="VLQ4" s="289"/>
      <c r="VLR4" s="289"/>
      <c r="VLS4" s="289"/>
      <c r="VLT4" s="289"/>
      <c r="VLU4" s="289"/>
      <c r="VLV4" s="289"/>
      <c r="VLW4" s="289"/>
      <c r="VLX4" s="289" t="s">
        <v>207</v>
      </c>
      <c r="VLY4" s="289"/>
      <c r="VLZ4" s="289"/>
      <c r="VMA4" s="289"/>
      <c r="VMB4" s="289"/>
      <c r="VMC4" s="289"/>
      <c r="VMD4" s="289"/>
      <c r="VME4" s="289"/>
      <c r="VMF4" s="289" t="s">
        <v>207</v>
      </c>
      <c r="VMG4" s="289"/>
      <c r="VMH4" s="289"/>
      <c r="VMI4" s="289"/>
      <c r="VMJ4" s="289"/>
      <c r="VMK4" s="289"/>
      <c r="VML4" s="289"/>
      <c r="VMM4" s="289"/>
      <c r="VMN4" s="289" t="s">
        <v>207</v>
      </c>
      <c r="VMO4" s="289"/>
      <c r="VMP4" s="289"/>
      <c r="VMQ4" s="289"/>
      <c r="VMR4" s="289"/>
      <c r="VMS4" s="289"/>
      <c r="VMT4" s="289"/>
      <c r="VMU4" s="289"/>
      <c r="VMV4" s="289" t="s">
        <v>207</v>
      </c>
      <c r="VMW4" s="289"/>
      <c r="VMX4" s="289"/>
      <c r="VMY4" s="289"/>
      <c r="VMZ4" s="289"/>
      <c r="VNA4" s="289"/>
      <c r="VNB4" s="289"/>
      <c r="VNC4" s="289"/>
      <c r="VND4" s="289" t="s">
        <v>207</v>
      </c>
      <c r="VNE4" s="289"/>
      <c r="VNF4" s="289"/>
      <c r="VNG4" s="289"/>
      <c r="VNH4" s="289"/>
      <c r="VNI4" s="289"/>
      <c r="VNJ4" s="289"/>
      <c r="VNK4" s="289"/>
      <c r="VNL4" s="289" t="s">
        <v>207</v>
      </c>
      <c r="VNM4" s="289"/>
      <c r="VNN4" s="289"/>
      <c r="VNO4" s="289"/>
      <c r="VNP4" s="289"/>
      <c r="VNQ4" s="289"/>
      <c r="VNR4" s="289"/>
      <c r="VNS4" s="289"/>
      <c r="VNT4" s="289" t="s">
        <v>207</v>
      </c>
      <c r="VNU4" s="289"/>
      <c r="VNV4" s="289"/>
      <c r="VNW4" s="289"/>
      <c r="VNX4" s="289"/>
      <c r="VNY4" s="289"/>
      <c r="VNZ4" s="289"/>
      <c r="VOA4" s="289"/>
      <c r="VOB4" s="289" t="s">
        <v>207</v>
      </c>
      <c r="VOC4" s="289"/>
      <c r="VOD4" s="289"/>
      <c r="VOE4" s="289"/>
      <c r="VOF4" s="289"/>
      <c r="VOG4" s="289"/>
      <c r="VOH4" s="289"/>
      <c r="VOI4" s="289"/>
      <c r="VOJ4" s="289" t="s">
        <v>207</v>
      </c>
      <c r="VOK4" s="289"/>
      <c r="VOL4" s="289"/>
      <c r="VOM4" s="289"/>
      <c r="VON4" s="289"/>
      <c r="VOO4" s="289"/>
      <c r="VOP4" s="289"/>
      <c r="VOQ4" s="289"/>
      <c r="VOR4" s="289" t="s">
        <v>207</v>
      </c>
      <c r="VOS4" s="289"/>
      <c r="VOT4" s="289"/>
      <c r="VOU4" s="289"/>
      <c r="VOV4" s="289"/>
      <c r="VOW4" s="289"/>
      <c r="VOX4" s="289"/>
      <c r="VOY4" s="289"/>
      <c r="VOZ4" s="289" t="s">
        <v>207</v>
      </c>
      <c r="VPA4" s="289"/>
      <c r="VPB4" s="289"/>
      <c r="VPC4" s="289"/>
      <c r="VPD4" s="289"/>
      <c r="VPE4" s="289"/>
      <c r="VPF4" s="289"/>
      <c r="VPG4" s="289"/>
      <c r="VPH4" s="289" t="s">
        <v>207</v>
      </c>
      <c r="VPI4" s="289"/>
      <c r="VPJ4" s="289"/>
      <c r="VPK4" s="289"/>
      <c r="VPL4" s="289"/>
      <c r="VPM4" s="289"/>
      <c r="VPN4" s="289"/>
      <c r="VPO4" s="289"/>
      <c r="VPP4" s="289" t="s">
        <v>207</v>
      </c>
      <c r="VPQ4" s="289"/>
      <c r="VPR4" s="289"/>
      <c r="VPS4" s="289"/>
      <c r="VPT4" s="289"/>
      <c r="VPU4" s="289"/>
      <c r="VPV4" s="289"/>
      <c r="VPW4" s="289"/>
      <c r="VPX4" s="289" t="s">
        <v>207</v>
      </c>
      <c r="VPY4" s="289"/>
      <c r="VPZ4" s="289"/>
      <c r="VQA4" s="289"/>
      <c r="VQB4" s="289"/>
      <c r="VQC4" s="289"/>
      <c r="VQD4" s="289"/>
      <c r="VQE4" s="289"/>
      <c r="VQF4" s="289" t="s">
        <v>207</v>
      </c>
      <c r="VQG4" s="289"/>
      <c r="VQH4" s="289"/>
      <c r="VQI4" s="289"/>
      <c r="VQJ4" s="289"/>
      <c r="VQK4" s="289"/>
      <c r="VQL4" s="289"/>
      <c r="VQM4" s="289"/>
      <c r="VQN4" s="289" t="s">
        <v>207</v>
      </c>
      <c r="VQO4" s="289"/>
      <c r="VQP4" s="289"/>
      <c r="VQQ4" s="289"/>
      <c r="VQR4" s="289"/>
      <c r="VQS4" s="289"/>
      <c r="VQT4" s="289"/>
      <c r="VQU4" s="289"/>
      <c r="VQV4" s="289" t="s">
        <v>207</v>
      </c>
      <c r="VQW4" s="289"/>
      <c r="VQX4" s="289"/>
      <c r="VQY4" s="289"/>
      <c r="VQZ4" s="289"/>
      <c r="VRA4" s="289"/>
      <c r="VRB4" s="289"/>
      <c r="VRC4" s="289"/>
      <c r="VRD4" s="289" t="s">
        <v>207</v>
      </c>
      <c r="VRE4" s="289"/>
      <c r="VRF4" s="289"/>
      <c r="VRG4" s="289"/>
      <c r="VRH4" s="289"/>
      <c r="VRI4" s="289"/>
      <c r="VRJ4" s="289"/>
      <c r="VRK4" s="289"/>
      <c r="VRL4" s="289" t="s">
        <v>207</v>
      </c>
      <c r="VRM4" s="289"/>
      <c r="VRN4" s="289"/>
      <c r="VRO4" s="289"/>
      <c r="VRP4" s="289"/>
      <c r="VRQ4" s="289"/>
      <c r="VRR4" s="289"/>
      <c r="VRS4" s="289"/>
      <c r="VRT4" s="289" t="s">
        <v>207</v>
      </c>
      <c r="VRU4" s="289"/>
      <c r="VRV4" s="289"/>
      <c r="VRW4" s="289"/>
      <c r="VRX4" s="289"/>
      <c r="VRY4" s="289"/>
      <c r="VRZ4" s="289"/>
      <c r="VSA4" s="289"/>
      <c r="VSB4" s="289" t="s">
        <v>207</v>
      </c>
      <c r="VSC4" s="289"/>
      <c r="VSD4" s="289"/>
      <c r="VSE4" s="289"/>
      <c r="VSF4" s="289"/>
      <c r="VSG4" s="289"/>
      <c r="VSH4" s="289"/>
      <c r="VSI4" s="289"/>
      <c r="VSJ4" s="289" t="s">
        <v>207</v>
      </c>
      <c r="VSK4" s="289"/>
      <c r="VSL4" s="289"/>
      <c r="VSM4" s="289"/>
      <c r="VSN4" s="289"/>
      <c r="VSO4" s="289"/>
      <c r="VSP4" s="289"/>
      <c r="VSQ4" s="289"/>
      <c r="VSR4" s="289" t="s">
        <v>207</v>
      </c>
      <c r="VSS4" s="289"/>
      <c r="VST4" s="289"/>
      <c r="VSU4" s="289"/>
      <c r="VSV4" s="289"/>
      <c r="VSW4" s="289"/>
      <c r="VSX4" s="289"/>
      <c r="VSY4" s="289"/>
      <c r="VSZ4" s="289" t="s">
        <v>207</v>
      </c>
      <c r="VTA4" s="289"/>
      <c r="VTB4" s="289"/>
      <c r="VTC4" s="289"/>
      <c r="VTD4" s="289"/>
      <c r="VTE4" s="289"/>
      <c r="VTF4" s="289"/>
      <c r="VTG4" s="289"/>
      <c r="VTH4" s="289" t="s">
        <v>207</v>
      </c>
      <c r="VTI4" s="289"/>
      <c r="VTJ4" s="289"/>
      <c r="VTK4" s="289"/>
      <c r="VTL4" s="289"/>
      <c r="VTM4" s="289"/>
      <c r="VTN4" s="289"/>
      <c r="VTO4" s="289"/>
      <c r="VTP4" s="289" t="s">
        <v>207</v>
      </c>
      <c r="VTQ4" s="289"/>
      <c r="VTR4" s="289"/>
      <c r="VTS4" s="289"/>
      <c r="VTT4" s="289"/>
      <c r="VTU4" s="289"/>
      <c r="VTV4" s="289"/>
      <c r="VTW4" s="289"/>
      <c r="VTX4" s="289" t="s">
        <v>207</v>
      </c>
      <c r="VTY4" s="289"/>
      <c r="VTZ4" s="289"/>
      <c r="VUA4" s="289"/>
      <c r="VUB4" s="289"/>
      <c r="VUC4" s="289"/>
      <c r="VUD4" s="289"/>
      <c r="VUE4" s="289"/>
      <c r="VUF4" s="289" t="s">
        <v>207</v>
      </c>
      <c r="VUG4" s="289"/>
      <c r="VUH4" s="289"/>
      <c r="VUI4" s="289"/>
      <c r="VUJ4" s="289"/>
      <c r="VUK4" s="289"/>
      <c r="VUL4" s="289"/>
      <c r="VUM4" s="289"/>
      <c r="VUN4" s="289" t="s">
        <v>207</v>
      </c>
      <c r="VUO4" s="289"/>
      <c r="VUP4" s="289"/>
      <c r="VUQ4" s="289"/>
      <c r="VUR4" s="289"/>
      <c r="VUS4" s="289"/>
      <c r="VUT4" s="289"/>
      <c r="VUU4" s="289"/>
      <c r="VUV4" s="289" t="s">
        <v>207</v>
      </c>
      <c r="VUW4" s="289"/>
      <c r="VUX4" s="289"/>
      <c r="VUY4" s="289"/>
      <c r="VUZ4" s="289"/>
      <c r="VVA4" s="289"/>
      <c r="VVB4" s="289"/>
      <c r="VVC4" s="289"/>
      <c r="VVD4" s="289" t="s">
        <v>207</v>
      </c>
      <c r="VVE4" s="289"/>
      <c r="VVF4" s="289"/>
      <c r="VVG4" s="289"/>
      <c r="VVH4" s="289"/>
      <c r="VVI4" s="289"/>
      <c r="VVJ4" s="289"/>
      <c r="VVK4" s="289"/>
      <c r="VVL4" s="289" t="s">
        <v>207</v>
      </c>
      <c r="VVM4" s="289"/>
      <c r="VVN4" s="289"/>
      <c r="VVO4" s="289"/>
      <c r="VVP4" s="289"/>
      <c r="VVQ4" s="289"/>
      <c r="VVR4" s="289"/>
      <c r="VVS4" s="289"/>
      <c r="VVT4" s="289" t="s">
        <v>207</v>
      </c>
      <c r="VVU4" s="289"/>
      <c r="VVV4" s="289"/>
      <c r="VVW4" s="289"/>
      <c r="VVX4" s="289"/>
      <c r="VVY4" s="289"/>
      <c r="VVZ4" s="289"/>
      <c r="VWA4" s="289"/>
      <c r="VWB4" s="289" t="s">
        <v>207</v>
      </c>
      <c r="VWC4" s="289"/>
      <c r="VWD4" s="289"/>
      <c r="VWE4" s="289"/>
      <c r="VWF4" s="289"/>
      <c r="VWG4" s="289"/>
      <c r="VWH4" s="289"/>
      <c r="VWI4" s="289"/>
      <c r="VWJ4" s="289" t="s">
        <v>207</v>
      </c>
      <c r="VWK4" s="289"/>
      <c r="VWL4" s="289"/>
      <c r="VWM4" s="289"/>
      <c r="VWN4" s="289"/>
      <c r="VWO4" s="289"/>
      <c r="VWP4" s="289"/>
      <c r="VWQ4" s="289"/>
      <c r="VWR4" s="289" t="s">
        <v>207</v>
      </c>
      <c r="VWS4" s="289"/>
      <c r="VWT4" s="289"/>
      <c r="VWU4" s="289"/>
      <c r="VWV4" s="289"/>
      <c r="VWW4" s="289"/>
      <c r="VWX4" s="289"/>
      <c r="VWY4" s="289"/>
      <c r="VWZ4" s="289" t="s">
        <v>207</v>
      </c>
      <c r="VXA4" s="289"/>
      <c r="VXB4" s="289"/>
      <c r="VXC4" s="289"/>
      <c r="VXD4" s="289"/>
      <c r="VXE4" s="289"/>
      <c r="VXF4" s="289"/>
      <c r="VXG4" s="289"/>
      <c r="VXH4" s="289" t="s">
        <v>207</v>
      </c>
      <c r="VXI4" s="289"/>
      <c r="VXJ4" s="289"/>
      <c r="VXK4" s="289"/>
      <c r="VXL4" s="289"/>
      <c r="VXM4" s="289"/>
      <c r="VXN4" s="289"/>
      <c r="VXO4" s="289"/>
      <c r="VXP4" s="289" t="s">
        <v>207</v>
      </c>
      <c r="VXQ4" s="289"/>
      <c r="VXR4" s="289"/>
      <c r="VXS4" s="289"/>
      <c r="VXT4" s="289"/>
      <c r="VXU4" s="289"/>
      <c r="VXV4" s="289"/>
      <c r="VXW4" s="289"/>
      <c r="VXX4" s="289" t="s">
        <v>207</v>
      </c>
      <c r="VXY4" s="289"/>
      <c r="VXZ4" s="289"/>
      <c r="VYA4" s="289"/>
      <c r="VYB4" s="289"/>
      <c r="VYC4" s="289"/>
      <c r="VYD4" s="289"/>
      <c r="VYE4" s="289"/>
      <c r="VYF4" s="289" t="s">
        <v>207</v>
      </c>
      <c r="VYG4" s="289"/>
      <c r="VYH4" s="289"/>
      <c r="VYI4" s="289"/>
      <c r="VYJ4" s="289"/>
      <c r="VYK4" s="289"/>
      <c r="VYL4" s="289"/>
      <c r="VYM4" s="289"/>
      <c r="VYN4" s="289" t="s">
        <v>207</v>
      </c>
      <c r="VYO4" s="289"/>
      <c r="VYP4" s="289"/>
      <c r="VYQ4" s="289"/>
      <c r="VYR4" s="289"/>
      <c r="VYS4" s="289"/>
      <c r="VYT4" s="289"/>
      <c r="VYU4" s="289"/>
      <c r="VYV4" s="289" t="s">
        <v>207</v>
      </c>
      <c r="VYW4" s="289"/>
      <c r="VYX4" s="289"/>
      <c r="VYY4" s="289"/>
      <c r="VYZ4" s="289"/>
      <c r="VZA4" s="289"/>
      <c r="VZB4" s="289"/>
      <c r="VZC4" s="289"/>
      <c r="VZD4" s="289" t="s">
        <v>207</v>
      </c>
      <c r="VZE4" s="289"/>
      <c r="VZF4" s="289"/>
      <c r="VZG4" s="289"/>
      <c r="VZH4" s="289"/>
      <c r="VZI4" s="289"/>
      <c r="VZJ4" s="289"/>
      <c r="VZK4" s="289"/>
      <c r="VZL4" s="289" t="s">
        <v>207</v>
      </c>
      <c r="VZM4" s="289"/>
      <c r="VZN4" s="289"/>
      <c r="VZO4" s="289"/>
      <c r="VZP4" s="289"/>
      <c r="VZQ4" s="289"/>
      <c r="VZR4" s="289"/>
      <c r="VZS4" s="289"/>
      <c r="VZT4" s="289" t="s">
        <v>207</v>
      </c>
      <c r="VZU4" s="289"/>
      <c r="VZV4" s="289"/>
      <c r="VZW4" s="289"/>
      <c r="VZX4" s="289"/>
      <c r="VZY4" s="289"/>
      <c r="VZZ4" s="289"/>
      <c r="WAA4" s="289"/>
      <c r="WAB4" s="289" t="s">
        <v>207</v>
      </c>
      <c r="WAC4" s="289"/>
      <c r="WAD4" s="289"/>
      <c r="WAE4" s="289"/>
      <c r="WAF4" s="289"/>
      <c r="WAG4" s="289"/>
      <c r="WAH4" s="289"/>
      <c r="WAI4" s="289"/>
      <c r="WAJ4" s="289" t="s">
        <v>207</v>
      </c>
      <c r="WAK4" s="289"/>
      <c r="WAL4" s="289"/>
      <c r="WAM4" s="289"/>
      <c r="WAN4" s="289"/>
      <c r="WAO4" s="289"/>
      <c r="WAP4" s="289"/>
      <c r="WAQ4" s="289"/>
      <c r="WAR4" s="289" t="s">
        <v>207</v>
      </c>
      <c r="WAS4" s="289"/>
      <c r="WAT4" s="289"/>
      <c r="WAU4" s="289"/>
      <c r="WAV4" s="289"/>
      <c r="WAW4" s="289"/>
      <c r="WAX4" s="289"/>
      <c r="WAY4" s="289"/>
      <c r="WAZ4" s="289" t="s">
        <v>207</v>
      </c>
      <c r="WBA4" s="289"/>
      <c r="WBB4" s="289"/>
      <c r="WBC4" s="289"/>
      <c r="WBD4" s="289"/>
      <c r="WBE4" s="289"/>
      <c r="WBF4" s="289"/>
      <c r="WBG4" s="289"/>
      <c r="WBH4" s="289" t="s">
        <v>207</v>
      </c>
      <c r="WBI4" s="289"/>
      <c r="WBJ4" s="289"/>
      <c r="WBK4" s="289"/>
      <c r="WBL4" s="289"/>
      <c r="WBM4" s="289"/>
      <c r="WBN4" s="289"/>
      <c r="WBO4" s="289"/>
      <c r="WBP4" s="289" t="s">
        <v>207</v>
      </c>
      <c r="WBQ4" s="289"/>
      <c r="WBR4" s="289"/>
      <c r="WBS4" s="289"/>
      <c r="WBT4" s="289"/>
      <c r="WBU4" s="289"/>
      <c r="WBV4" s="289"/>
      <c r="WBW4" s="289"/>
      <c r="WBX4" s="289" t="s">
        <v>207</v>
      </c>
      <c r="WBY4" s="289"/>
      <c r="WBZ4" s="289"/>
      <c r="WCA4" s="289"/>
      <c r="WCB4" s="289"/>
      <c r="WCC4" s="289"/>
      <c r="WCD4" s="289"/>
      <c r="WCE4" s="289"/>
      <c r="WCF4" s="289" t="s">
        <v>207</v>
      </c>
      <c r="WCG4" s="289"/>
      <c r="WCH4" s="289"/>
      <c r="WCI4" s="289"/>
      <c r="WCJ4" s="289"/>
      <c r="WCK4" s="289"/>
      <c r="WCL4" s="289"/>
      <c r="WCM4" s="289"/>
      <c r="WCN4" s="289" t="s">
        <v>207</v>
      </c>
      <c r="WCO4" s="289"/>
      <c r="WCP4" s="289"/>
      <c r="WCQ4" s="289"/>
      <c r="WCR4" s="289"/>
      <c r="WCS4" s="289"/>
      <c r="WCT4" s="289"/>
      <c r="WCU4" s="289"/>
      <c r="WCV4" s="289" t="s">
        <v>207</v>
      </c>
      <c r="WCW4" s="289"/>
      <c r="WCX4" s="289"/>
      <c r="WCY4" s="289"/>
      <c r="WCZ4" s="289"/>
      <c r="WDA4" s="289"/>
      <c r="WDB4" s="289"/>
      <c r="WDC4" s="289"/>
      <c r="WDD4" s="289" t="s">
        <v>207</v>
      </c>
      <c r="WDE4" s="289"/>
      <c r="WDF4" s="289"/>
      <c r="WDG4" s="289"/>
      <c r="WDH4" s="289"/>
      <c r="WDI4" s="289"/>
      <c r="WDJ4" s="289"/>
      <c r="WDK4" s="289"/>
      <c r="WDL4" s="289" t="s">
        <v>207</v>
      </c>
      <c r="WDM4" s="289"/>
      <c r="WDN4" s="289"/>
      <c r="WDO4" s="289"/>
      <c r="WDP4" s="289"/>
      <c r="WDQ4" s="289"/>
      <c r="WDR4" s="289"/>
      <c r="WDS4" s="289"/>
      <c r="WDT4" s="289" t="s">
        <v>207</v>
      </c>
      <c r="WDU4" s="289"/>
      <c r="WDV4" s="289"/>
      <c r="WDW4" s="289"/>
      <c r="WDX4" s="289"/>
      <c r="WDY4" s="289"/>
      <c r="WDZ4" s="289"/>
      <c r="WEA4" s="289"/>
      <c r="WEB4" s="289" t="s">
        <v>207</v>
      </c>
      <c r="WEC4" s="289"/>
      <c r="WED4" s="289"/>
      <c r="WEE4" s="289"/>
      <c r="WEF4" s="289"/>
      <c r="WEG4" s="289"/>
      <c r="WEH4" s="289"/>
      <c r="WEI4" s="289"/>
      <c r="WEJ4" s="289" t="s">
        <v>207</v>
      </c>
      <c r="WEK4" s="289"/>
      <c r="WEL4" s="289"/>
      <c r="WEM4" s="289"/>
      <c r="WEN4" s="289"/>
      <c r="WEO4" s="289"/>
      <c r="WEP4" s="289"/>
      <c r="WEQ4" s="289"/>
      <c r="WER4" s="289" t="s">
        <v>207</v>
      </c>
      <c r="WES4" s="289"/>
      <c r="WET4" s="289"/>
      <c r="WEU4" s="289"/>
      <c r="WEV4" s="289"/>
      <c r="WEW4" s="289"/>
      <c r="WEX4" s="289"/>
      <c r="WEY4" s="289"/>
      <c r="WEZ4" s="289" t="s">
        <v>207</v>
      </c>
      <c r="WFA4" s="289"/>
      <c r="WFB4" s="289"/>
      <c r="WFC4" s="289"/>
      <c r="WFD4" s="289"/>
      <c r="WFE4" s="289"/>
      <c r="WFF4" s="289"/>
      <c r="WFG4" s="289"/>
      <c r="WFH4" s="289" t="s">
        <v>207</v>
      </c>
      <c r="WFI4" s="289"/>
      <c r="WFJ4" s="289"/>
      <c r="WFK4" s="289"/>
      <c r="WFL4" s="289"/>
      <c r="WFM4" s="289"/>
      <c r="WFN4" s="289"/>
      <c r="WFO4" s="289"/>
      <c r="WFP4" s="289" t="s">
        <v>207</v>
      </c>
      <c r="WFQ4" s="289"/>
      <c r="WFR4" s="289"/>
      <c r="WFS4" s="289"/>
      <c r="WFT4" s="289"/>
      <c r="WFU4" s="289"/>
      <c r="WFV4" s="289"/>
      <c r="WFW4" s="289"/>
      <c r="WFX4" s="289" t="s">
        <v>207</v>
      </c>
      <c r="WFY4" s="289"/>
      <c r="WFZ4" s="289"/>
      <c r="WGA4" s="289"/>
      <c r="WGB4" s="289"/>
      <c r="WGC4" s="289"/>
      <c r="WGD4" s="289"/>
      <c r="WGE4" s="289"/>
      <c r="WGF4" s="289" t="s">
        <v>207</v>
      </c>
      <c r="WGG4" s="289"/>
      <c r="WGH4" s="289"/>
      <c r="WGI4" s="289"/>
      <c r="WGJ4" s="289"/>
      <c r="WGK4" s="289"/>
      <c r="WGL4" s="289"/>
      <c r="WGM4" s="289"/>
      <c r="WGN4" s="289" t="s">
        <v>207</v>
      </c>
      <c r="WGO4" s="289"/>
      <c r="WGP4" s="289"/>
      <c r="WGQ4" s="289"/>
      <c r="WGR4" s="289"/>
      <c r="WGS4" s="289"/>
      <c r="WGT4" s="289"/>
      <c r="WGU4" s="289"/>
      <c r="WGV4" s="289" t="s">
        <v>207</v>
      </c>
      <c r="WGW4" s="289"/>
      <c r="WGX4" s="289"/>
      <c r="WGY4" s="289"/>
      <c r="WGZ4" s="289"/>
      <c r="WHA4" s="289"/>
      <c r="WHB4" s="289"/>
      <c r="WHC4" s="289"/>
      <c r="WHD4" s="289" t="s">
        <v>207</v>
      </c>
      <c r="WHE4" s="289"/>
      <c r="WHF4" s="289"/>
      <c r="WHG4" s="289"/>
      <c r="WHH4" s="289"/>
      <c r="WHI4" s="289"/>
      <c r="WHJ4" s="289"/>
      <c r="WHK4" s="289"/>
      <c r="WHL4" s="289" t="s">
        <v>207</v>
      </c>
      <c r="WHM4" s="289"/>
      <c r="WHN4" s="289"/>
      <c r="WHO4" s="289"/>
      <c r="WHP4" s="289"/>
      <c r="WHQ4" s="289"/>
      <c r="WHR4" s="289"/>
      <c r="WHS4" s="289"/>
      <c r="WHT4" s="289" t="s">
        <v>207</v>
      </c>
      <c r="WHU4" s="289"/>
      <c r="WHV4" s="289"/>
      <c r="WHW4" s="289"/>
      <c r="WHX4" s="289"/>
      <c r="WHY4" s="289"/>
      <c r="WHZ4" s="289"/>
      <c r="WIA4" s="289"/>
      <c r="WIB4" s="289" t="s">
        <v>207</v>
      </c>
      <c r="WIC4" s="289"/>
      <c r="WID4" s="289"/>
      <c r="WIE4" s="289"/>
      <c r="WIF4" s="289"/>
      <c r="WIG4" s="289"/>
      <c r="WIH4" s="289"/>
      <c r="WII4" s="289"/>
      <c r="WIJ4" s="289" t="s">
        <v>207</v>
      </c>
      <c r="WIK4" s="289"/>
      <c r="WIL4" s="289"/>
      <c r="WIM4" s="289"/>
      <c r="WIN4" s="289"/>
      <c r="WIO4" s="289"/>
      <c r="WIP4" s="289"/>
      <c r="WIQ4" s="289"/>
      <c r="WIR4" s="289" t="s">
        <v>207</v>
      </c>
      <c r="WIS4" s="289"/>
      <c r="WIT4" s="289"/>
      <c r="WIU4" s="289"/>
      <c r="WIV4" s="289"/>
      <c r="WIW4" s="289"/>
      <c r="WIX4" s="289"/>
      <c r="WIY4" s="289"/>
      <c r="WIZ4" s="289" t="s">
        <v>207</v>
      </c>
      <c r="WJA4" s="289"/>
      <c r="WJB4" s="289"/>
      <c r="WJC4" s="289"/>
      <c r="WJD4" s="289"/>
      <c r="WJE4" s="289"/>
      <c r="WJF4" s="289"/>
      <c r="WJG4" s="289"/>
      <c r="WJH4" s="289" t="s">
        <v>207</v>
      </c>
      <c r="WJI4" s="289"/>
      <c r="WJJ4" s="289"/>
      <c r="WJK4" s="289"/>
      <c r="WJL4" s="289"/>
      <c r="WJM4" s="289"/>
      <c r="WJN4" s="289"/>
      <c r="WJO4" s="289"/>
      <c r="WJP4" s="289" t="s">
        <v>207</v>
      </c>
      <c r="WJQ4" s="289"/>
      <c r="WJR4" s="289"/>
      <c r="WJS4" s="289"/>
      <c r="WJT4" s="289"/>
      <c r="WJU4" s="289"/>
      <c r="WJV4" s="289"/>
      <c r="WJW4" s="289"/>
      <c r="WJX4" s="289" t="s">
        <v>207</v>
      </c>
      <c r="WJY4" s="289"/>
      <c r="WJZ4" s="289"/>
      <c r="WKA4" s="289"/>
      <c r="WKB4" s="289"/>
      <c r="WKC4" s="289"/>
      <c r="WKD4" s="289"/>
      <c r="WKE4" s="289"/>
      <c r="WKF4" s="289" t="s">
        <v>207</v>
      </c>
      <c r="WKG4" s="289"/>
      <c r="WKH4" s="289"/>
      <c r="WKI4" s="289"/>
      <c r="WKJ4" s="289"/>
      <c r="WKK4" s="289"/>
      <c r="WKL4" s="289"/>
      <c r="WKM4" s="289"/>
      <c r="WKN4" s="289" t="s">
        <v>207</v>
      </c>
      <c r="WKO4" s="289"/>
      <c r="WKP4" s="289"/>
      <c r="WKQ4" s="289"/>
      <c r="WKR4" s="289"/>
      <c r="WKS4" s="289"/>
      <c r="WKT4" s="289"/>
      <c r="WKU4" s="289"/>
      <c r="WKV4" s="289" t="s">
        <v>207</v>
      </c>
      <c r="WKW4" s="289"/>
      <c r="WKX4" s="289"/>
      <c r="WKY4" s="289"/>
      <c r="WKZ4" s="289"/>
      <c r="WLA4" s="289"/>
      <c r="WLB4" s="289"/>
      <c r="WLC4" s="289"/>
      <c r="WLD4" s="289" t="s">
        <v>207</v>
      </c>
      <c r="WLE4" s="289"/>
      <c r="WLF4" s="289"/>
      <c r="WLG4" s="289"/>
      <c r="WLH4" s="289"/>
      <c r="WLI4" s="289"/>
      <c r="WLJ4" s="289"/>
      <c r="WLK4" s="289"/>
      <c r="WLL4" s="289" t="s">
        <v>207</v>
      </c>
      <c r="WLM4" s="289"/>
      <c r="WLN4" s="289"/>
      <c r="WLO4" s="289"/>
      <c r="WLP4" s="289"/>
      <c r="WLQ4" s="289"/>
      <c r="WLR4" s="289"/>
      <c r="WLS4" s="289"/>
      <c r="WLT4" s="289" t="s">
        <v>207</v>
      </c>
      <c r="WLU4" s="289"/>
      <c r="WLV4" s="289"/>
      <c r="WLW4" s="289"/>
      <c r="WLX4" s="289"/>
      <c r="WLY4" s="289"/>
      <c r="WLZ4" s="289"/>
      <c r="WMA4" s="289"/>
      <c r="WMB4" s="289" t="s">
        <v>207</v>
      </c>
      <c r="WMC4" s="289"/>
      <c r="WMD4" s="289"/>
      <c r="WME4" s="289"/>
      <c r="WMF4" s="289"/>
      <c r="WMG4" s="289"/>
      <c r="WMH4" s="289"/>
      <c r="WMI4" s="289"/>
      <c r="WMJ4" s="289" t="s">
        <v>207</v>
      </c>
      <c r="WMK4" s="289"/>
      <c r="WML4" s="289"/>
      <c r="WMM4" s="289"/>
      <c r="WMN4" s="289"/>
      <c r="WMO4" s="289"/>
      <c r="WMP4" s="289"/>
      <c r="WMQ4" s="289"/>
      <c r="WMR4" s="289" t="s">
        <v>207</v>
      </c>
      <c r="WMS4" s="289"/>
      <c r="WMT4" s="289"/>
      <c r="WMU4" s="289"/>
      <c r="WMV4" s="289"/>
      <c r="WMW4" s="289"/>
      <c r="WMX4" s="289"/>
      <c r="WMY4" s="289"/>
      <c r="WMZ4" s="289" t="s">
        <v>207</v>
      </c>
      <c r="WNA4" s="289"/>
      <c r="WNB4" s="289"/>
      <c r="WNC4" s="289"/>
      <c r="WND4" s="289"/>
      <c r="WNE4" s="289"/>
      <c r="WNF4" s="289"/>
      <c r="WNG4" s="289"/>
      <c r="WNH4" s="289" t="s">
        <v>207</v>
      </c>
      <c r="WNI4" s="289"/>
      <c r="WNJ4" s="289"/>
      <c r="WNK4" s="289"/>
      <c r="WNL4" s="289"/>
      <c r="WNM4" s="289"/>
      <c r="WNN4" s="289"/>
      <c r="WNO4" s="289"/>
      <c r="WNP4" s="289" t="s">
        <v>207</v>
      </c>
      <c r="WNQ4" s="289"/>
      <c r="WNR4" s="289"/>
      <c r="WNS4" s="289"/>
      <c r="WNT4" s="289"/>
      <c r="WNU4" s="289"/>
      <c r="WNV4" s="289"/>
      <c r="WNW4" s="289"/>
      <c r="WNX4" s="289" t="s">
        <v>207</v>
      </c>
      <c r="WNY4" s="289"/>
      <c r="WNZ4" s="289"/>
      <c r="WOA4" s="289"/>
      <c r="WOB4" s="289"/>
      <c r="WOC4" s="289"/>
      <c r="WOD4" s="289"/>
      <c r="WOE4" s="289"/>
      <c r="WOF4" s="289" t="s">
        <v>207</v>
      </c>
      <c r="WOG4" s="289"/>
      <c r="WOH4" s="289"/>
      <c r="WOI4" s="289"/>
      <c r="WOJ4" s="289"/>
      <c r="WOK4" s="289"/>
      <c r="WOL4" s="289"/>
      <c r="WOM4" s="289"/>
      <c r="WON4" s="289" t="s">
        <v>207</v>
      </c>
      <c r="WOO4" s="289"/>
      <c r="WOP4" s="289"/>
      <c r="WOQ4" s="289"/>
      <c r="WOR4" s="289"/>
      <c r="WOS4" s="289"/>
      <c r="WOT4" s="289"/>
      <c r="WOU4" s="289"/>
      <c r="WOV4" s="289" t="s">
        <v>207</v>
      </c>
      <c r="WOW4" s="289"/>
      <c r="WOX4" s="289"/>
      <c r="WOY4" s="289"/>
      <c r="WOZ4" s="289"/>
      <c r="WPA4" s="289"/>
      <c r="WPB4" s="289"/>
      <c r="WPC4" s="289"/>
      <c r="WPD4" s="289" t="s">
        <v>207</v>
      </c>
      <c r="WPE4" s="289"/>
      <c r="WPF4" s="289"/>
      <c r="WPG4" s="289"/>
      <c r="WPH4" s="289"/>
      <c r="WPI4" s="289"/>
      <c r="WPJ4" s="289"/>
      <c r="WPK4" s="289"/>
      <c r="WPL4" s="289" t="s">
        <v>207</v>
      </c>
      <c r="WPM4" s="289"/>
      <c r="WPN4" s="289"/>
      <c r="WPO4" s="289"/>
      <c r="WPP4" s="289"/>
      <c r="WPQ4" s="289"/>
      <c r="WPR4" s="289"/>
      <c r="WPS4" s="289"/>
      <c r="WPT4" s="289" t="s">
        <v>207</v>
      </c>
      <c r="WPU4" s="289"/>
      <c r="WPV4" s="289"/>
      <c r="WPW4" s="289"/>
      <c r="WPX4" s="289"/>
      <c r="WPY4" s="289"/>
      <c r="WPZ4" s="289"/>
      <c r="WQA4" s="289"/>
      <c r="WQB4" s="289" t="s">
        <v>207</v>
      </c>
      <c r="WQC4" s="289"/>
      <c r="WQD4" s="289"/>
      <c r="WQE4" s="289"/>
      <c r="WQF4" s="289"/>
      <c r="WQG4" s="289"/>
      <c r="WQH4" s="289"/>
      <c r="WQI4" s="289"/>
      <c r="WQJ4" s="289" t="s">
        <v>207</v>
      </c>
      <c r="WQK4" s="289"/>
      <c r="WQL4" s="289"/>
      <c r="WQM4" s="289"/>
      <c r="WQN4" s="289"/>
      <c r="WQO4" s="289"/>
      <c r="WQP4" s="289"/>
      <c r="WQQ4" s="289"/>
      <c r="WQR4" s="289" t="s">
        <v>207</v>
      </c>
      <c r="WQS4" s="289"/>
      <c r="WQT4" s="289"/>
      <c r="WQU4" s="289"/>
      <c r="WQV4" s="289"/>
      <c r="WQW4" s="289"/>
      <c r="WQX4" s="289"/>
      <c r="WQY4" s="289"/>
      <c r="WQZ4" s="289" t="s">
        <v>207</v>
      </c>
      <c r="WRA4" s="289"/>
      <c r="WRB4" s="289"/>
      <c r="WRC4" s="289"/>
      <c r="WRD4" s="289"/>
      <c r="WRE4" s="289"/>
      <c r="WRF4" s="289"/>
      <c r="WRG4" s="289"/>
      <c r="WRH4" s="289" t="s">
        <v>207</v>
      </c>
      <c r="WRI4" s="289"/>
      <c r="WRJ4" s="289"/>
      <c r="WRK4" s="289"/>
      <c r="WRL4" s="289"/>
      <c r="WRM4" s="289"/>
      <c r="WRN4" s="289"/>
      <c r="WRO4" s="289"/>
      <c r="WRP4" s="289" t="s">
        <v>207</v>
      </c>
      <c r="WRQ4" s="289"/>
      <c r="WRR4" s="289"/>
      <c r="WRS4" s="289"/>
      <c r="WRT4" s="289"/>
      <c r="WRU4" s="289"/>
      <c r="WRV4" s="289"/>
      <c r="WRW4" s="289"/>
      <c r="WRX4" s="289" t="s">
        <v>207</v>
      </c>
      <c r="WRY4" s="289"/>
      <c r="WRZ4" s="289"/>
      <c r="WSA4" s="289"/>
      <c r="WSB4" s="289"/>
      <c r="WSC4" s="289"/>
      <c r="WSD4" s="289"/>
      <c r="WSE4" s="289"/>
      <c r="WSF4" s="289" t="s">
        <v>207</v>
      </c>
      <c r="WSG4" s="289"/>
      <c r="WSH4" s="289"/>
      <c r="WSI4" s="289"/>
      <c r="WSJ4" s="289"/>
      <c r="WSK4" s="289"/>
      <c r="WSL4" s="289"/>
      <c r="WSM4" s="289"/>
      <c r="WSN4" s="289" t="s">
        <v>207</v>
      </c>
      <c r="WSO4" s="289"/>
      <c r="WSP4" s="289"/>
      <c r="WSQ4" s="289"/>
      <c r="WSR4" s="289"/>
      <c r="WSS4" s="289"/>
      <c r="WST4" s="289"/>
      <c r="WSU4" s="289"/>
      <c r="WSV4" s="289" t="s">
        <v>207</v>
      </c>
      <c r="WSW4" s="289"/>
      <c r="WSX4" s="289"/>
      <c r="WSY4" s="289"/>
      <c r="WSZ4" s="289"/>
      <c r="WTA4" s="289"/>
      <c r="WTB4" s="289"/>
      <c r="WTC4" s="289"/>
      <c r="WTD4" s="289" t="s">
        <v>207</v>
      </c>
      <c r="WTE4" s="289"/>
      <c r="WTF4" s="289"/>
      <c r="WTG4" s="289"/>
      <c r="WTH4" s="289"/>
      <c r="WTI4" s="289"/>
      <c r="WTJ4" s="289"/>
      <c r="WTK4" s="289"/>
      <c r="WTL4" s="289" t="s">
        <v>207</v>
      </c>
      <c r="WTM4" s="289"/>
      <c r="WTN4" s="289"/>
      <c r="WTO4" s="289"/>
      <c r="WTP4" s="289"/>
      <c r="WTQ4" s="289"/>
      <c r="WTR4" s="289"/>
      <c r="WTS4" s="289"/>
      <c r="WTT4" s="289" t="s">
        <v>207</v>
      </c>
      <c r="WTU4" s="289"/>
      <c r="WTV4" s="289"/>
      <c r="WTW4" s="289"/>
      <c r="WTX4" s="289"/>
      <c r="WTY4" s="289"/>
      <c r="WTZ4" s="289"/>
      <c r="WUA4" s="289"/>
      <c r="WUB4" s="289" t="s">
        <v>207</v>
      </c>
      <c r="WUC4" s="289"/>
      <c r="WUD4" s="289"/>
      <c r="WUE4" s="289"/>
      <c r="WUF4" s="289"/>
      <c r="WUG4" s="289"/>
      <c r="WUH4" s="289"/>
      <c r="WUI4" s="289"/>
      <c r="WUJ4" s="289" t="s">
        <v>207</v>
      </c>
      <c r="WUK4" s="289"/>
      <c r="WUL4" s="289"/>
      <c r="WUM4" s="289"/>
      <c r="WUN4" s="289"/>
      <c r="WUO4" s="289"/>
      <c r="WUP4" s="289"/>
      <c r="WUQ4" s="289"/>
      <c r="WUR4" s="289" t="s">
        <v>207</v>
      </c>
      <c r="WUS4" s="289"/>
      <c r="WUT4" s="289"/>
      <c r="WUU4" s="289"/>
      <c r="WUV4" s="289"/>
      <c r="WUW4" s="289"/>
      <c r="WUX4" s="289"/>
      <c r="WUY4" s="289"/>
      <c r="WUZ4" s="289" t="s">
        <v>207</v>
      </c>
      <c r="WVA4" s="289"/>
      <c r="WVB4" s="289"/>
      <c r="WVC4" s="289"/>
      <c r="WVD4" s="289"/>
      <c r="WVE4" s="289"/>
      <c r="WVF4" s="289"/>
      <c r="WVG4" s="289"/>
      <c r="WVH4" s="289" t="s">
        <v>207</v>
      </c>
      <c r="WVI4" s="289"/>
      <c r="WVJ4" s="289"/>
      <c r="WVK4" s="289"/>
      <c r="WVL4" s="289"/>
      <c r="WVM4" s="289"/>
      <c r="WVN4" s="289"/>
      <c r="WVO4" s="289"/>
      <c r="WVP4" s="289" t="s">
        <v>207</v>
      </c>
      <c r="WVQ4" s="289"/>
      <c r="WVR4" s="289"/>
      <c r="WVS4" s="289"/>
      <c r="WVT4" s="289"/>
      <c r="WVU4" s="289"/>
      <c r="WVV4" s="289"/>
      <c r="WVW4" s="289"/>
      <c r="WVX4" s="289" t="s">
        <v>207</v>
      </c>
      <c r="WVY4" s="289"/>
      <c r="WVZ4" s="289"/>
      <c r="WWA4" s="289"/>
      <c r="WWB4" s="289"/>
      <c r="WWC4" s="289"/>
      <c r="WWD4" s="289"/>
      <c r="WWE4" s="289"/>
      <c r="WWF4" s="289" t="s">
        <v>207</v>
      </c>
      <c r="WWG4" s="289"/>
      <c r="WWH4" s="289"/>
      <c r="WWI4" s="289"/>
      <c r="WWJ4" s="289"/>
      <c r="WWK4" s="289"/>
      <c r="WWL4" s="289"/>
      <c r="WWM4" s="289"/>
      <c r="WWN4" s="289" t="s">
        <v>207</v>
      </c>
      <c r="WWO4" s="289"/>
      <c r="WWP4" s="289"/>
      <c r="WWQ4" s="289"/>
      <c r="WWR4" s="289"/>
      <c r="WWS4" s="289"/>
      <c r="WWT4" s="289"/>
      <c r="WWU4" s="289"/>
      <c r="WWV4" s="289" t="s">
        <v>207</v>
      </c>
      <c r="WWW4" s="289"/>
      <c r="WWX4" s="289"/>
      <c r="WWY4" s="289"/>
      <c r="WWZ4" s="289"/>
      <c r="WXA4" s="289"/>
      <c r="WXB4" s="289"/>
      <c r="WXC4" s="289"/>
      <c r="WXD4" s="289" t="s">
        <v>207</v>
      </c>
      <c r="WXE4" s="289"/>
      <c r="WXF4" s="289"/>
      <c r="WXG4" s="289"/>
      <c r="WXH4" s="289"/>
      <c r="WXI4" s="289"/>
      <c r="WXJ4" s="289"/>
      <c r="WXK4" s="289"/>
      <c r="WXL4" s="289" t="s">
        <v>207</v>
      </c>
      <c r="WXM4" s="289"/>
      <c r="WXN4" s="289"/>
      <c r="WXO4" s="289"/>
      <c r="WXP4" s="289"/>
      <c r="WXQ4" s="289"/>
      <c r="WXR4" s="289"/>
      <c r="WXS4" s="289"/>
      <c r="WXT4" s="289" t="s">
        <v>207</v>
      </c>
      <c r="WXU4" s="289"/>
      <c r="WXV4" s="289"/>
      <c r="WXW4" s="289"/>
      <c r="WXX4" s="289"/>
      <c r="WXY4" s="289"/>
      <c r="WXZ4" s="289"/>
      <c r="WYA4" s="289"/>
      <c r="WYB4" s="289" t="s">
        <v>207</v>
      </c>
      <c r="WYC4" s="289"/>
      <c r="WYD4" s="289"/>
      <c r="WYE4" s="289"/>
      <c r="WYF4" s="289"/>
      <c r="WYG4" s="289"/>
      <c r="WYH4" s="289"/>
      <c r="WYI4" s="289"/>
      <c r="WYJ4" s="289" t="s">
        <v>207</v>
      </c>
      <c r="WYK4" s="289"/>
      <c r="WYL4" s="289"/>
      <c r="WYM4" s="289"/>
      <c r="WYN4" s="289"/>
      <c r="WYO4" s="289"/>
      <c r="WYP4" s="289"/>
      <c r="WYQ4" s="289"/>
      <c r="WYR4" s="289" t="s">
        <v>207</v>
      </c>
      <c r="WYS4" s="289"/>
      <c r="WYT4" s="289"/>
      <c r="WYU4" s="289"/>
      <c r="WYV4" s="289"/>
      <c r="WYW4" s="289"/>
      <c r="WYX4" s="289"/>
      <c r="WYY4" s="289"/>
      <c r="WYZ4" s="289" t="s">
        <v>207</v>
      </c>
      <c r="WZA4" s="289"/>
      <c r="WZB4" s="289"/>
      <c r="WZC4" s="289"/>
      <c r="WZD4" s="289"/>
      <c r="WZE4" s="289"/>
      <c r="WZF4" s="289"/>
      <c r="WZG4" s="289"/>
      <c r="WZH4" s="289" t="s">
        <v>207</v>
      </c>
      <c r="WZI4" s="289"/>
      <c r="WZJ4" s="289"/>
      <c r="WZK4" s="289"/>
      <c r="WZL4" s="289"/>
      <c r="WZM4" s="289"/>
      <c r="WZN4" s="289"/>
      <c r="WZO4" s="289"/>
      <c r="WZP4" s="289" t="s">
        <v>207</v>
      </c>
      <c r="WZQ4" s="289"/>
      <c r="WZR4" s="289"/>
      <c r="WZS4" s="289"/>
      <c r="WZT4" s="289"/>
      <c r="WZU4" s="289"/>
      <c r="WZV4" s="289"/>
      <c r="WZW4" s="289"/>
      <c r="WZX4" s="289" t="s">
        <v>207</v>
      </c>
      <c r="WZY4" s="289"/>
      <c r="WZZ4" s="289"/>
      <c r="XAA4" s="289"/>
      <c r="XAB4" s="289"/>
      <c r="XAC4" s="289"/>
      <c r="XAD4" s="289"/>
      <c r="XAE4" s="289"/>
      <c r="XAF4" s="289" t="s">
        <v>207</v>
      </c>
      <c r="XAG4" s="289"/>
      <c r="XAH4" s="289"/>
      <c r="XAI4" s="289"/>
      <c r="XAJ4" s="289"/>
      <c r="XAK4" s="289"/>
      <c r="XAL4" s="289"/>
      <c r="XAM4" s="289"/>
      <c r="XAN4" s="289" t="s">
        <v>207</v>
      </c>
      <c r="XAO4" s="289"/>
      <c r="XAP4" s="289"/>
      <c r="XAQ4" s="289"/>
      <c r="XAR4" s="289"/>
      <c r="XAS4" s="289"/>
      <c r="XAT4" s="289"/>
      <c r="XAU4" s="289"/>
      <c r="XAV4" s="289" t="s">
        <v>207</v>
      </c>
      <c r="XAW4" s="289"/>
      <c r="XAX4" s="289"/>
      <c r="XAY4" s="289"/>
      <c r="XAZ4" s="289"/>
      <c r="XBA4" s="289"/>
      <c r="XBB4" s="289"/>
      <c r="XBC4" s="289"/>
      <c r="XBD4" s="289" t="s">
        <v>207</v>
      </c>
      <c r="XBE4" s="289"/>
      <c r="XBF4" s="289"/>
      <c r="XBG4" s="289"/>
      <c r="XBH4" s="289"/>
      <c r="XBI4" s="289"/>
      <c r="XBJ4" s="289"/>
      <c r="XBK4" s="289"/>
      <c r="XBL4" s="289" t="s">
        <v>207</v>
      </c>
      <c r="XBM4" s="289"/>
      <c r="XBN4" s="289"/>
      <c r="XBO4" s="289"/>
      <c r="XBP4" s="289"/>
      <c r="XBQ4" s="289"/>
      <c r="XBR4" s="289"/>
      <c r="XBS4" s="289"/>
      <c r="XBT4" s="289" t="s">
        <v>207</v>
      </c>
      <c r="XBU4" s="289"/>
      <c r="XBV4" s="289"/>
      <c r="XBW4" s="289"/>
      <c r="XBX4" s="289"/>
      <c r="XBY4" s="289"/>
      <c r="XBZ4" s="289"/>
      <c r="XCA4" s="289"/>
      <c r="XCB4" s="289" t="s">
        <v>207</v>
      </c>
      <c r="XCC4" s="289"/>
      <c r="XCD4" s="289"/>
      <c r="XCE4" s="289"/>
      <c r="XCF4" s="289"/>
      <c r="XCG4" s="289"/>
      <c r="XCH4" s="289"/>
      <c r="XCI4" s="289"/>
      <c r="XCJ4" s="289" t="s">
        <v>207</v>
      </c>
      <c r="XCK4" s="289"/>
      <c r="XCL4" s="289"/>
      <c r="XCM4" s="289"/>
      <c r="XCN4" s="289"/>
      <c r="XCO4" s="289"/>
      <c r="XCP4" s="289"/>
      <c r="XCQ4" s="289"/>
      <c r="XCR4" s="289" t="s">
        <v>207</v>
      </c>
      <c r="XCS4" s="289"/>
      <c r="XCT4" s="289"/>
      <c r="XCU4" s="289"/>
      <c r="XCV4" s="289"/>
      <c r="XCW4" s="289"/>
      <c r="XCX4" s="289"/>
      <c r="XCY4" s="289"/>
      <c r="XCZ4" s="289" t="s">
        <v>207</v>
      </c>
      <c r="XDA4" s="289"/>
      <c r="XDB4" s="289"/>
      <c r="XDC4" s="289"/>
      <c r="XDD4" s="289"/>
      <c r="XDE4" s="289"/>
      <c r="XDF4" s="289"/>
      <c r="XDG4" s="289"/>
      <c r="XDH4" s="289" t="s">
        <v>207</v>
      </c>
      <c r="XDI4" s="289"/>
      <c r="XDJ4" s="289"/>
      <c r="XDK4" s="289"/>
      <c r="XDL4" s="289"/>
      <c r="XDM4" s="289"/>
      <c r="XDN4" s="289"/>
      <c r="XDO4" s="289"/>
      <c r="XDP4" s="289" t="s">
        <v>207</v>
      </c>
      <c r="XDQ4" s="289"/>
      <c r="XDR4" s="289"/>
      <c r="XDS4" s="289"/>
      <c r="XDT4" s="289"/>
      <c r="XDU4" s="289"/>
      <c r="XDV4" s="289"/>
      <c r="XDW4" s="289"/>
      <c r="XDX4" s="289" t="s">
        <v>207</v>
      </c>
      <c r="XDY4" s="289"/>
      <c r="XDZ4" s="289"/>
      <c r="XEA4" s="289"/>
      <c r="XEB4" s="289"/>
      <c r="XEC4" s="289"/>
      <c r="XED4" s="289"/>
      <c r="XEE4" s="289"/>
      <c r="XEF4" s="289" t="s">
        <v>207</v>
      </c>
      <c r="XEG4" s="289"/>
      <c r="XEH4" s="289"/>
      <c r="XEI4" s="289"/>
      <c r="XEJ4" s="289"/>
      <c r="XEK4" s="289"/>
      <c r="XEL4" s="289"/>
      <c r="XEM4" s="289"/>
      <c r="XEN4" s="289" t="s">
        <v>207</v>
      </c>
      <c r="XEO4" s="289"/>
      <c r="XEP4" s="289"/>
      <c r="XEQ4" s="289"/>
      <c r="XER4" s="289"/>
      <c r="XES4" s="289"/>
      <c r="XET4" s="289"/>
      <c r="XEU4" s="289"/>
      <c r="XEV4" s="289" t="s">
        <v>207</v>
      </c>
      <c r="XEW4" s="289"/>
      <c r="XEX4" s="289"/>
      <c r="XEY4" s="289"/>
      <c r="XEZ4" s="289"/>
      <c r="XFA4" s="289"/>
      <c r="XFB4" s="289"/>
      <c r="XFC4" s="289"/>
    </row>
    <row r="5" spans="1:16383" s="150" customFormat="1" ht="10.5" customHeight="1">
      <c r="A5" s="146"/>
      <c r="B5" s="146"/>
      <c r="C5" s="146"/>
      <c r="D5" s="146"/>
      <c r="E5" s="149"/>
      <c r="F5" s="146"/>
      <c r="G5" s="147"/>
      <c r="H5" s="236"/>
      <c r="I5" s="149"/>
      <c r="J5" s="149"/>
    </row>
    <row r="6" spans="1:16383" customFormat="1" ht="31.5" customHeight="1">
      <c r="A6" s="310" t="s">
        <v>2</v>
      </c>
      <c r="B6" s="311"/>
      <c r="C6" s="311"/>
      <c r="D6" s="312"/>
      <c r="E6" s="29" t="s">
        <v>208</v>
      </c>
      <c r="F6" s="29" t="s">
        <v>335</v>
      </c>
      <c r="G6" s="9" t="s">
        <v>3</v>
      </c>
      <c r="H6" s="29" t="s">
        <v>334</v>
      </c>
      <c r="I6" s="29" t="s">
        <v>5</v>
      </c>
      <c r="J6" s="29" t="s">
        <v>5</v>
      </c>
    </row>
    <row r="7" spans="1:16383" s="11" customFormat="1" ht="11.25">
      <c r="A7" s="313">
        <v>1</v>
      </c>
      <c r="B7" s="314"/>
      <c r="C7" s="314"/>
      <c r="D7" s="315"/>
      <c r="E7" s="30">
        <v>5</v>
      </c>
      <c r="F7" s="30" t="s">
        <v>38</v>
      </c>
      <c r="G7" s="10" t="s">
        <v>39</v>
      </c>
      <c r="H7" s="30">
        <v>5</v>
      </c>
      <c r="I7" s="30" t="s">
        <v>7</v>
      </c>
      <c r="J7" s="30" t="s">
        <v>8</v>
      </c>
    </row>
    <row r="8" spans="1:16383" s="11" customFormat="1" ht="22.5" customHeight="1">
      <c r="A8" s="151"/>
      <c r="B8" s="152"/>
      <c r="C8" s="152"/>
      <c r="D8" s="153"/>
      <c r="E8" s="154">
        <f>E9+E284+E52+E243+E251+E259</f>
        <v>2304053.7100000004</v>
      </c>
      <c r="F8" s="231">
        <f>F9+F53+F213+F243+F284</f>
        <v>2690325</v>
      </c>
      <c r="G8" s="155"/>
      <c r="H8" s="154">
        <f>H10+H52+H243+H267+H278+H284</f>
        <v>1538539.8700000003</v>
      </c>
      <c r="I8" s="156">
        <f>H8/E8*100</f>
        <v>66.775347437538684</v>
      </c>
      <c r="J8" s="156">
        <f>H8/F8*100</f>
        <v>57.187881389794924</v>
      </c>
    </row>
    <row r="9" spans="1:16383" s="159" customFormat="1">
      <c r="A9" s="292" t="s">
        <v>209</v>
      </c>
      <c r="B9" s="293"/>
      <c r="C9" s="294"/>
      <c r="D9" s="157" t="s">
        <v>210</v>
      </c>
      <c r="E9" s="158">
        <f>E10</f>
        <v>71515.67</v>
      </c>
      <c r="F9" s="158">
        <f>F10</f>
        <v>79344</v>
      </c>
      <c r="G9" s="140">
        <v>0</v>
      </c>
      <c r="H9" s="158">
        <f>H10</f>
        <v>67895.98</v>
      </c>
      <c r="I9" s="156">
        <f t="shared" ref="I9:I53" si="0">H9/E9*100</f>
        <v>94.938605762904828</v>
      </c>
      <c r="J9" s="156">
        <f t="shared" ref="J9:J51" si="1">H9/F9*100</f>
        <v>85.57166263359548</v>
      </c>
    </row>
    <row r="10" spans="1:16383" s="159" customFormat="1" ht="25.5">
      <c r="A10" s="292" t="s">
        <v>211</v>
      </c>
      <c r="B10" s="293"/>
      <c r="C10" s="294"/>
      <c r="D10" s="157" t="s">
        <v>212</v>
      </c>
      <c r="E10" s="158">
        <f>E11+E44</f>
        <v>71515.67</v>
      </c>
      <c r="F10" s="242">
        <f>F11+F44</f>
        <v>79344</v>
      </c>
      <c r="G10" s="140">
        <v>0</v>
      </c>
      <c r="H10" s="158">
        <f>H11+H44</f>
        <v>67895.98</v>
      </c>
      <c r="I10" s="156">
        <f t="shared" si="0"/>
        <v>94.938605762904828</v>
      </c>
      <c r="J10" s="156">
        <f t="shared" si="1"/>
        <v>85.57166263359548</v>
      </c>
    </row>
    <row r="11" spans="1:16383" s="159" customFormat="1">
      <c r="A11" s="295" t="s">
        <v>213</v>
      </c>
      <c r="B11" s="296"/>
      <c r="C11" s="297"/>
      <c r="D11" s="160" t="s">
        <v>214</v>
      </c>
      <c r="E11" s="161">
        <f>E12</f>
        <v>64948.61</v>
      </c>
      <c r="F11" s="161">
        <f t="shared" ref="F11:F12" si="2">F12</f>
        <v>65867</v>
      </c>
      <c r="G11" s="140">
        <v>0</v>
      </c>
      <c r="H11" s="161">
        <f>H12</f>
        <v>55871.75</v>
      </c>
      <c r="I11" s="156">
        <f t="shared" si="0"/>
        <v>86.024550794851493</v>
      </c>
      <c r="J11" s="156">
        <f t="shared" si="1"/>
        <v>84.825102099685736</v>
      </c>
    </row>
    <row r="12" spans="1:16383" s="159" customFormat="1">
      <c r="A12" s="298" t="s">
        <v>215</v>
      </c>
      <c r="B12" s="299"/>
      <c r="C12" s="300"/>
      <c r="D12" s="58" t="s">
        <v>216</v>
      </c>
      <c r="E12" s="162">
        <f>E13</f>
        <v>64948.61</v>
      </c>
      <c r="F12" s="162">
        <f t="shared" si="2"/>
        <v>65867</v>
      </c>
      <c r="G12" s="140">
        <v>0</v>
      </c>
      <c r="H12" s="162">
        <f>H13</f>
        <v>55871.75</v>
      </c>
      <c r="I12" s="156">
        <f t="shared" si="0"/>
        <v>86.024550794851493</v>
      </c>
      <c r="J12" s="156">
        <f t="shared" si="1"/>
        <v>84.825102099685736</v>
      </c>
    </row>
    <row r="13" spans="1:16383" s="159" customFormat="1">
      <c r="A13" s="301">
        <v>3</v>
      </c>
      <c r="B13" s="302"/>
      <c r="C13" s="303"/>
      <c r="D13" s="163" t="s">
        <v>217</v>
      </c>
      <c r="E13" s="140">
        <f>E14+E41</f>
        <v>64948.61</v>
      </c>
      <c r="F13" s="140">
        <f>F14+F41</f>
        <v>65867</v>
      </c>
      <c r="G13" s="140">
        <v>0</v>
      </c>
      <c r="H13" s="140">
        <f>H14+H41</f>
        <v>55871.75</v>
      </c>
      <c r="I13" s="156">
        <f t="shared" si="0"/>
        <v>86.024550794851493</v>
      </c>
      <c r="J13" s="156">
        <f t="shared" si="1"/>
        <v>84.825102099685736</v>
      </c>
    </row>
    <row r="14" spans="1:16383" s="159" customFormat="1">
      <c r="A14" s="304">
        <v>32</v>
      </c>
      <c r="B14" s="305"/>
      <c r="C14" s="306"/>
      <c r="D14" s="163" t="s">
        <v>100</v>
      </c>
      <c r="E14" s="140">
        <f>E15+E20+E26+E35</f>
        <v>63789.57</v>
      </c>
      <c r="F14" s="140">
        <f>SUM(F15+F20+F26+F35)</f>
        <v>64367</v>
      </c>
      <c r="G14" s="140">
        <v>0</v>
      </c>
      <c r="H14" s="140">
        <f>H15+H20+H26+H35</f>
        <v>54991.77</v>
      </c>
      <c r="I14" s="156">
        <f t="shared" si="0"/>
        <v>86.208090131349053</v>
      </c>
      <c r="J14" s="156">
        <f t="shared" si="1"/>
        <v>85.434725868845831</v>
      </c>
    </row>
    <row r="15" spans="1:16383" s="159" customFormat="1">
      <c r="A15" s="304">
        <v>321</v>
      </c>
      <c r="B15" s="305"/>
      <c r="C15" s="306"/>
      <c r="D15" s="163" t="s">
        <v>101</v>
      </c>
      <c r="E15" s="140">
        <f>E16+E17+E19</f>
        <v>2473.39</v>
      </c>
      <c r="F15" s="140">
        <f t="shared" ref="F15" si="3">F16+F17+F19</f>
        <v>3450</v>
      </c>
      <c r="G15" s="140">
        <v>0</v>
      </c>
      <c r="H15" s="140">
        <f>H16+H17+H19</f>
        <v>4394.68</v>
      </c>
      <c r="I15" s="156">
        <f t="shared" si="0"/>
        <v>177.67840898523889</v>
      </c>
      <c r="J15" s="156">
        <f t="shared" si="1"/>
        <v>127.38202898550726</v>
      </c>
    </row>
    <row r="16" spans="1:16383">
      <c r="A16" s="307">
        <v>3211</v>
      </c>
      <c r="B16" s="308"/>
      <c r="C16" s="309"/>
      <c r="D16" s="164" t="s">
        <v>102</v>
      </c>
      <c r="E16" s="166">
        <v>2304.15</v>
      </c>
      <c r="F16" s="166">
        <v>3000</v>
      </c>
      <c r="G16" s="140">
        <v>0</v>
      </c>
      <c r="H16" s="166">
        <v>2757.83</v>
      </c>
      <c r="I16" s="156">
        <f t="shared" si="0"/>
        <v>119.68969034134062</v>
      </c>
      <c r="J16" s="156">
        <f t="shared" si="1"/>
        <v>91.927666666666667</v>
      </c>
    </row>
    <row r="17" spans="1:11">
      <c r="A17" s="307">
        <v>3212</v>
      </c>
      <c r="B17" s="308"/>
      <c r="C17" s="309"/>
      <c r="D17" s="164" t="s">
        <v>251</v>
      </c>
      <c r="E17" s="166">
        <v>99.54</v>
      </c>
      <c r="F17" s="166">
        <v>400</v>
      </c>
      <c r="G17" s="140">
        <v>0</v>
      </c>
      <c r="H17" s="166">
        <v>0</v>
      </c>
      <c r="I17" s="156">
        <f t="shared" si="0"/>
        <v>0</v>
      </c>
      <c r="J17" s="156">
        <f t="shared" si="1"/>
        <v>0</v>
      </c>
    </row>
    <row r="18" spans="1:11">
      <c r="A18" s="307">
        <v>3213</v>
      </c>
      <c r="B18" s="308"/>
      <c r="C18" s="309"/>
      <c r="D18" s="164" t="s">
        <v>104</v>
      </c>
      <c r="E18" s="166">
        <v>0</v>
      </c>
      <c r="F18" s="166">
        <v>0</v>
      </c>
      <c r="G18" s="140">
        <v>0</v>
      </c>
      <c r="H18" s="166">
        <v>0</v>
      </c>
      <c r="I18" s="156"/>
      <c r="J18" s="156"/>
    </row>
    <row r="19" spans="1:11">
      <c r="A19" s="307">
        <v>3214</v>
      </c>
      <c r="B19" s="308"/>
      <c r="C19" s="309"/>
      <c r="D19" s="164" t="s">
        <v>105</v>
      </c>
      <c r="E19" s="166">
        <v>69.7</v>
      </c>
      <c r="F19" s="166">
        <v>50</v>
      </c>
      <c r="G19" s="140">
        <v>0</v>
      </c>
      <c r="H19" s="166">
        <v>1636.85</v>
      </c>
      <c r="I19" s="156">
        <f t="shared" si="0"/>
        <v>2348.4218077474889</v>
      </c>
      <c r="J19" s="156">
        <f t="shared" si="1"/>
        <v>3273.6999999999994</v>
      </c>
    </row>
    <row r="20" spans="1:11" s="159" customFormat="1">
      <c r="A20" s="304">
        <v>322</v>
      </c>
      <c r="B20" s="305"/>
      <c r="C20" s="306"/>
      <c r="D20" s="163" t="s">
        <v>106</v>
      </c>
      <c r="E20" s="140">
        <f>E21+E23+E24+E25</f>
        <v>31134.560000000001</v>
      </c>
      <c r="F20" s="140">
        <f>SUM(F21:F25)</f>
        <v>40557</v>
      </c>
      <c r="G20" s="140">
        <v>0</v>
      </c>
      <c r="H20" s="140">
        <f>H21+H23+H24+H25</f>
        <v>41962.27</v>
      </c>
      <c r="I20" s="156">
        <f t="shared" si="0"/>
        <v>134.77714154303126</v>
      </c>
      <c r="J20" s="156">
        <f t="shared" si="1"/>
        <v>103.46492590674852</v>
      </c>
    </row>
    <row r="21" spans="1:11">
      <c r="A21" s="307">
        <v>3221</v>
      </c>
      <c r="B21" s="308"/>
      <c r="C21" s="309"/>
      <c r="D21" s="164" t="s">
        <v>218</v>
      </c>
      <c r="E21" s="166">
        <v>23677.93</v>
      </c>
      <c r="F21" s="166">
        <v>14857</v>
      </c>
      <c r="G21" s="140">
        <v>0</v>
      </c>
      <c r="H21" s="166">
        <v>9639.58</v>
      </c>
      <c r="I21" s="156">
        <f t="shared" si="0"/>
        <v>40.711244606264145</v>
      </c>
      <c r="J21" s="156">
        <f t="shared" si="1"/>
        <v>64.882412330887789</v>
      </c>
      <c r="K21" s="168"/>
    </row>
    <row r="22" spans="1:11">
      <c r="A22" s="222">
        <v>3222</v>
      </c>
      <c r="B22" s="223"/>
      <c r="C22" s="224"/>
      <c r="D22" s="164" t="s">
        <v>108</v>
      </c>
      <c r="E22" s="166">
        <v>0</v>
      </c>
      <c r="F22" s="166">
        <v>0</v>
      </c>
      <c r="G22" s="140"/>
      <c r="H22" s="166">
        <v>0</v>
      </c>
      <c r="I22" s="156" t="e">
        <f t="shared" si="0"/>
        <v>#DIV/0!</v>
      </c>
      <c r="J22" s="156" t="e">
        <f t="shared" si="1"/>
        <v>#DIV/0!</v>
      </c>
      <c r="K22" s="168"/>
    </row>
    <row r="23" spans="1:11">
      <c r="A23" s="307">
        <v>3223</v>
      </c>
      <c r="B23" s="308"/>
      <c r="C23" s="309"/>
      <c r="D23" s="164" t="s">
        <v>109</v>
      </c>
      <c r="E23" s="166">
        <v>6977.73</v>
      </c>
      <c r="F23" s="166">
        <v>25000</v>
      </c>
      <c r="G23" s="140">
        <v>0</v>
      </c>
      <c r="H23" s="166">
        <v>31193.13</v>
      </c>
      <c r="I23" s="156">
        <f t="shared" si="0"/>
        <v>447.03836347924045</v>
      </c>
      <c r="J23" s="156">
        <f t="shared" si="1"/>
        <v>124.77252000000001</v>
      </c>
    </row>
    <row r="24" spans="1:11">
      <c r="A24" s="307">
        <v>3225</v>
      </c>
      <c r="B24" s="308"/>
      <c r="C24" s="309"/>
      <c r="D24" s="164" t="s">
        <v>219</v>
      </c>
      <c r="E24" s="166">
        <v>0</v>
      </c>
      <c r="F24" s="166">
        <v>100</v>
      </c>
      <c r="G24" s="140">
        <v>0</v>
      </c>
      <c r="H24" s="166">
        <v>312.31</v>
      </c>
      <c r="I24" s="156" t="e">
        <f t="shared" si="0"/>
        <v>#DIV/0!</v>
      </c>
      <c r="J24" s="156">
        <f t="shared" si="1"/>
        <v>312.31</v>
      </c>
    </row>
    <row r="25" spans="1:11">
      <c r="A25" s="307">
        <v>3227</v>
      </c>
      <c r="B25" s="308"/>
      <c r="C25" s="309"/>
      <c r="D25" s="164" t="s">
        <v>220</v>
      </c>
      <c r="E25" s="166">
        <v>478.9</v>
      </c>
      <c r="F25" s="166">
        <v>600</v>
      </c>
      <c r="G25" s="140">
        <v>0</v>
      </c>
      <c r="H25" s="166">
        <v>817.25</v>
      </c>
      <c r="I25" s="156">
        <v>0</v>
      </c>
      <c r="J25" s="156">
        <f t="shared" si="1"/>
        <v>136.20833333333334</v>
      </c>
    </row>
    <row r="26" spans="1:11" s="159" customFormat="1">
      <c r="A26" s="304">
        <v>323</v>
      </c>
      <c r="B26" s="305"/>
      <c r="C26" s="306"/>
      <c r="D26" s="163" t="s">
        <v>113</v>
      </c>
      <c r="E26" s="140">
        <f>E27+E28+E29+E30+E31+E32+E33+E34</f>
        <v>29983.69</v>
      </c>
      <c r="F26" s="140">
        <f>SUM(F27:F34)</f>
        <v>20010</v>
      </c>
      <c r="G26" s="140">
        <v>0</v>
      </c>
      <c r="H26" s="140">
        <f>H27+H28+H29+H30+H31+H32+H33+H34</f>
        <v>8492.6200000000008</v>
      </c>
      <c r="I26" s="156">
        <f t="shared" si="0"/>
        <v>28.324132219883545</v>
      </c>
      <c r="J26" s="156">
        <f t="shared" si="1"/>
        <v>42.441879060469766</v>
      </c>
    </row>
    <row r="27" spans="1:11">
      <c r="A27" s="307">
        <v>3231</v>
      </c>
      <c r="B27" s="308"/>
      <c r="C27" s="309"/>
      <c r="D27" s="164" t="s">
        <v>114</v>
      </c>
      <c r="E27" s="166">
        <v>1744.26</v>
      </c>
      <c r="F27" s="166">
        <v>1700</v>
      </c>
      <c r="G27" s="140">
        <v>0</v>
      </c>
      <c r="H27" s="166">
        <v>971.74</v>
      </c>
      <c r="I27" s="156">
        <f t="shared" si="0"/>
        <v>55.710731198330521</v>
      </c>
      <c r="J27" s="156">
        <f t="shared" si="1"/>
        <v>57.161176470588238</v>
      </c>
    </row>
    <row r="28" spans="1:11">
      <c r="A28" s="307">
        <v>3233</v>
      </c>
      <c r="B28" s="308"/>
      <c r="C28" s="309"/>
      <c r="D28" s="164" t="s">
        <v>221</v>
      </c>
      <c r="E28" s="166">
        <v>0</v>
      </c>
      <c r="F28" s="166">
        <v>0</v>
      </c>
      <c r="G28" s="140">
        <v>0</v>
      </c>
      <c r="H28" s="166">
        <v>0</v>
      </c>
      <c r="I28" s="156" t="e">
        <f t="shared" si="0"/>
        <v>#DIV/0!</v>
      </c>
      <c r="J28" s="156">
        <v>0</v>
      </c>
    </row>
    <row r="29" spans="1:11">
      <c r="A29" s="307">
        <v>3234</v>
      </c>
      <c r="B29" s="308"/>
      <c r="C29" s="309"/>
      <c r="D29" s="164" t="s">
        <v>117</v>
      </c>
      <c r="E29" s="166">
        <v>9613.59</v>
      </c>
      <c r="F29" s="166">
        <v>8000</v>
      </c>
      <c r="G29" s="140">
        <v>0</v>
      </c>
      <c r="H29" s="166">
        <v>4505.8900000000003</v>
      </c>
      <c r="I29" s="156">
        <f t="shared" si="0"/>
        <v>46.870003817512504</v>
      </c>
      <c r="J29" s="156">
        <f t="shared" si="1"/>
        <v>56.323625</v>
      </c>
    </row>
    <row r="30" spans="1:11">
      <c r="A30" s="307">
        <v>3235</v>
      </c>
      <c r="B30" s="308"/>
      <c r="C30" s="309"/>
      <c r="D30" s="164" t="s">
        <v>118</v>
      </c>
      <c r="E30" s="166">
        <v>642.6</v>
      </c>
      <c r="F30" s="166">
        <v>1300</v>
      </c>
      <c r="G30" s="140">
        <v>0</v>
      </c>
      <c r="H30" s="166">
        <v>380.64</v>
      </c>
      <c r="I30" s="156">
        <f t="shared" si="0"/>
        <v>59.234360410831002</v>
      </c>
      <c r="J30" s="156">
        <v>0</v>
      </c>
    </row>
    <row r="31" spans="1:11">
      <c r="A31" s="307">
        <v>3236</v>
      </c>
      <c r="B31" s="308"/>
      <c r="C31" s="309"/>
      <c r="D31" s="164" t="s">
        <v>119</v>
      </c>
      <c r="E31" s="166">
        <v>5730.12</v>
      </c>
      <c r="F31" s="166">
        <v>5500</v>
      </c>
      <c r="G31" s="140">
        <v>0</v>
      </c>
      <c r="H31" s="166">
        <v>1519.99</v>
      </c>
      <c r="I31" s="156">
        <f t="shared" si="0"/>
        <v>26.526320565712414</v>
      </c>
      <c r="J31" s="156">
        <f t="shared" si="1"/>
        <v>27.636181818181822</v>
      </c>
    </row>
    <row r="32" spans="1:11">
      <c r="A32" s="307">
        <v>3237</v>
      </c>
      <c r="B32" s="308"/>
      <c r="C32" s="309"/>
      <c r="D32" s="164" t="s">
        <v>120</v>
      </c>
      <c r="E32" s="166">
        <v>9135.27</v>
      </c>
      <c r="F32" s="166">
        <v>1300</v>
      </c>
      <c r="G32" s="140">
        <v>0</v>
      </c>
      <c r="H32" s="166">
        <v>62.5</v>
      </c>
      <c r="I32" s="156">
        <v>0</v>
      </c>
      <c r="J32" s="156">
        <f t="shared" si="1"/>
        <v>4.8076923076923084</v>
      </c>
    </row>
    <row r="33" spans="1:11">
      <c r="A33" s="307">
        <v>3238</v>
      </c>
      <c r="B33" s="308"/>
      <c r="C33" s="309"/>
      <c r="D33" s="164" t="s">
        <v>121</v>
      </c>
      <c r="E33" s="166">
        <v>3088.19</v>
      </c>
      <c r="F33" s="166">
        <v>2200</v>
      </c>
      <c r="G33" s="140">
        <v>0</v>
      </c>
      <c r="H33" s="166">
        <v>1011.5</v>
      </c>
      <c r="I33" s="156">
        <f t="shared" si="0"/>
        <v>32.753813722601265</v>
      </c>
      <c r="J33" s="156">
        <f t="shared" si="1"/>
        <v>45.977272727272727</v>
      </c>
    </row>
    <row r="34" spans="1:11">
      <c r="A34" s="307">
        <v>3239</v>
      </c>
      <c r="B34" s="308"/>
      <c r="C34" s="309"/>
      <c r="D34" s="164" t="s">
        <v>122</v>
      </c>
      <c r="E34" s="166">
        <v>29.66</v>
      </c>
      <c r="F34" s="166">
        <v>10</v>
      </c>
      <c r="G34" s="140">
        <v>0</v>
      </c>
      <c r="H34" s="166">
        <v>40.36</v>
      </c>
      <c r="I34" s="156">
        <f t="shared" si="0"/>
        <v>136.07552258934592</v>
      </c>
      <c r="J34" s="156">
        <f t="shared" si="1"/>
        <v>403.59999999999997</v>
      </c>
    </row>
    <row r="35" spans="1:11" s="159" customFormat="1">
      <c r="A35" s="304">
        <v>329</v>
      </c>
      <c r="B35" s="305"/>
      <c r="C35" s="306"/>
      <c r="D35" s="163" t="s">
        <v>123</v>
      </c>
      <c r="E35" s="140">
        <f>E36+E37+E38+E39+E40</f>
        <v>197.93</v>
      </c>
      <c r="F35" s="140">
        <f t="shared" ref="F35" si="4">SUM(F36:F40)</f>
        <v>350</v>
      </c>
      <c r="G35" s="140">
        <v>0</v>
      </c>
      <c r="H35" s="140">
        <f>H36+H37+H38+H39+H40</f>
        <v>142.19999999999999</v>
      </c>
      <c r="I35" s="156">
        <f t="shared" si="0"/>
        <v>71.843581064012511</v>
      </c>
      <c r="J35" s="156">
        <f t="shared" si="1"/>
        <v>40.628571428571426</v>
      </c>
    </row>
    <row r="36" spans="1:11">
      <c r="A36" s="307">
        <v>3292</v>
      </c>
      <c r="B36" s="308"/>
      <c r="C36" s="309"/>
      <c r="D36" s="164" t="s">
        <v>125</v>
      </c>
      <c r="E36" s="166">
        <v>0</v>
      </c>
      <c r="F36" s="166">
        <v>0</v>
      </c>
      <c r="G36" s="140">
        <v>0</v>
      </c>
      <c r="H36" s="166">
        <v>0</v>
      </c>
      <c r="I36" s="156">
        <v>0</v>
      </c>
      <c r="J36" s="156">
        <v>0</v>
      </c>
    </row>
    <row r="37" spans="1:11">
      <c r="A37" s="307">
        <v>3293</v>
      </c>
      <c r="B37" s="308"/>
      <c r="C37" s="309"/>
      <c r="D37" s="164" t="s">
        <v>126</v>
      </c>
      <c r="E37" s="166">
        <v>0</v>
      </c>
      <c r="F37" s="166">
        <v>0</v>
      </c>
      <c r="G37" s="140">
        <v>0</v>
      </c>
      <c r="H37" s="166">
        <v>0</v>
      </c>
      <c r="I37" s="156" t="e">
        <f t="shared" si="0"/>
        <v>#DIV/0!</v>
      </c>
      <c r="J37" s="156">
        <v>0</v>
      </c>
    </row>
    <row r="38" spans="1:11">
      <c r="A38" s="307">
        <v>3294</v>
      </c>
      <c r="B38" s="308"/>
      <c r="C38" s="309"/>
      <c r="D38" s="164" t="s">
        <v>127</v>
      </c>
      <c r="E38" s="166">
        <v>53.09</v>
      </c>
      <c r="F38" s="166">
        <v>200</v>
      </c>
      <c r="G38" s="140">
        <v>0</v>
      </c>
      <c r="H38" s="166">
        <v>125</v>
      </c>
      <c r="I38" s="156">
        <f t="shared" si="0"/>
        <v>235.44923714447162</v>
      </c>
      <c r="J38" s="156">
        <f t="shared" si="1"/>
        <v>62.5</v>
      </c>
    </row>
    <row r="39" spans="1:11">
      <c r="A39" s="307">
        <v>3295</v>
      </c>
      <c r="B39" s="308"/>
      <c r="C39" s="309"/>
      <c r="D39" s="164" t="s">
        <v>128</v>
      </c>
      <c r="E39" s="166">
        <v>17.84</v>
      </c>
      <c r="F39" s="166">
        <v>50</v>
      </c>
      <c r="G39" s="140">
        <v>0</v>
      </c>
      <c r="H39" s="166">
        <v>17.2</v>
      </c>
      <c r="I39" s="156">
        <f t="shared" si="0"/>
        <v>96.412556053811656</v>
      </c>
      <c r="J39" s="156">
        <f t="shared" si="1"/>
        <v>34.4</v>
      </c>
    </row>
    <row r="40" spans="1:11">
      <c r="A40" s="307">
        <v>3299</v>
      </c>
      <c r="B40" s="308"/>
      <c r="C40" s="309"/>
      <c r="D40" s="164" t="s">
        <v>123</v>
      </c>
      <c r="E40" s="166">
        <v>127</v>
      </c>
      <c r="F40" s="166">
        <v>100</v>
      </c>
      <c r="G40" s="140">
        <v>0</v>
      </c>
      <c r="H40" s="166">
        <v>0</v>
      </c>
      <c r="I40" s="156">
        <f t="shared" si="0"/>
        <v>0</v>
      </c>
      <c r="J40" s="156">
        <f t="shared" si="1"/>
        <v>0</v>
      </c>
    </row>
    <row r="41" spans="1:11" s="159" customFormat="1">
      <c r="A41" s="304">
        <v>34</v>
      </c>
      <c r="B41" s="305"/>
      <c r="C41" s="306"/>
      <c r="D41" s="163" t="s">
        <v>130</v>
      </c>
      <c r="E41" s="140">
        <f>E42</f>
        <v>1159.04</v>
      </c>
      <c r="F41" s="140">
        <f t="shared" ref="F41" si="5">SUM(F42)</f>
        <v>1500</v>
      </c>
      <c r="G41" s="140">
        <v>0</v>
      </c>
      <c r="H41" s="140">
        <f>H42</f>
        <v>879.98</v>
      </c>
      <c r="I41" s="156">
        <f t="shared" si="0"/>
        <v>75.923177802319159</v>
      </c>
      <c r="J41" s="156">
        <f t="shared" si="1"/>
        <v>58.665333333333336</v>
      </c>
    </row>
    <row r="42" spans="1:11" s="159" customFormat="1">
      <c r="A42" s="304">
        <v>343</v>
      </c>
      <c r="B42" s="305"/>
      <c r="C42" s="306"/>
      <c r="D42" s="163" t="s">
        <v>131</v>
      </c>
      <c r="E42" s="140">
        <f>E43</f>
        <v>1159.04</v>
      </c>
      <c r="F42" s="140">
        <f t="shared" ref="F42" si="6">F43</f>
        <v>1500</v>
      </c>
      <c r="G42" s="140">
        <v>0</v>
      </c>
      <c r="H42" s="140">
        <f>H43</f>
        <v>879.98</v>
      </c>
      <c r="I42" s="156">
        <f t="shared" si="0"/>
        <v>75.923177802319159</v>
      </c>
      <c r="J42" s="156">
        <f t="shared" si="1"/>
        <v>58.665333333333336</v>
      </c>
    </row>
    <row r="43" spans="1:11">
      <c r="A43" s="307">
        <v>3431</v>
      </c>
      <c r="B43" s="308"/>
      <c r="C43" s="309"/>
      <c r="D43" s="164" t="s">
        <v>132</v>
      </c>
      <c r="E43" s="166">
        <v>1159.04</v>
      </c>
      <c r="F43" s="166">
        <v>1500</v>
      </c>
      <c r="G43" s="140">
        <v>0</v>
      </c>
      <c r="H43" s="166">
        <v>879.98</v>
      </c>
      <c r="I43" s="156">
        <f t="shared" si="0"/>
        <v>75.923177802319159</v>
      </c>
      <c r="J43" s="156">
        <f t="shared" si="1"/>
        <v>58.665333333333336</v>
      </c>
    </row>
    <row r="44" spans="1:11" s="159" customFormat="1">
      <c r="A44" s="295" t="s">
        <v>222</v>
      </c>
      <c r="B44" s="296"/>
      <c r="C44" s="297"/>
      <c r="D44" s="160" t="s">
        <v>223</v>
      </c>
      <c r="E44" s="161">
        <f t="shared" ref="E44:F46" si="7">E45</f>
        <v>6567.0599999999995</v>
      </c>
      <c r="F44" s="161">
        <f t="shared" si="7"/>
        <v>13477</v>
      </c>
      <c r="G44" s="140">
        <v>0</v>
      </c>
      <c r="H44" s="161">
        <f>H45</f>
        <v>12024.23</v>
      </c>
      <c r="I44" s="156">
        <f t="shared" si="0"/>
        <v>183.09913416353743</v>
      </c>
      <c r="J44" s="156">
        <f t="shared" si="1"/>
        <v>89.220375454478003</v>
      </c>
    </row>
    <row r="45" spans="1:11" s="159" customFormat="1">
      <c r="A45" s="298" t="s">
        <v>224</v>
      </c>
      <c r="B45" s="299"/>
      <c r="C45" s="300"/>
      <c r="D45" s="58" t="s">
        <v>216</v>
      </c>
      <c r="E45" s="162">
        <f t="shared" si="7"/>
        <v>6567.0599999999995</v>
      </c>
      <c r="F45" s="162">
        <f t="shared" si="7"/>
        <v>13477</v>
      </c>
      <c r="G45" s="140">
        <v>0</v>
      </c>
      <c r="H45" s="162">
        <f>H46</f>
        <v>12024.23</v>
      </c>
      <c r="I45" s="156">
        <f t="shared" si="0"/>
        <v>183.09913416353743</v>
      </c>
      <c r="J45" s="156">
        <f t="shared" si="1"/>
        <v>89.220375454478003</v>
      </c>
    </row>
    <row r="46" spans="1:11" s="159" customFormat="1">
      <c r="A46" s="301">
        <v>3</v>
      </c>
      <c r="B46" s="302"/>
      <c r="C46" s="303"/>
      <c r="D46" s="163" t="s">
        <v>217</v>
      </c>
      <c r="E46" s="140">
        <f t="shared" si="7"/>
        <v>6567.0599999999995</v>
      </c>
      <c r="F46" s="140">
        <f t="shared" si="7"/>
        <v>13477</v>
      </c>
      <c r="G46" s="140">
        <v>0</v>
      </c>
      <c r="H46" s="140">
        <f>H47</f>
        <v>12024.23</v>
      </c>
      <c r="I46" s="156">
        <f t="shared" si="0"/>
        <v>183.09913416353743</v>
      </c>
      <c r="J46" s="156">
        <f t="shared" si="1"/>
        <v>89.220375454478003</v>
      </c>
    </row>
    <row r="47" spans="1:11" s="159" customFormat="1">
      <c r="A47" s="304">
        <v>32</v>
      </c>
      <c r="B47" s="305"/>
      <c r="C47" s="306"/>
      <c r="D47" s="163" t="s">
        <v>100</v>
      </c>
      <c r="E47" s="140">
        <f>E48+E50</f>
        <v>6567.0599999999995</v>
      </c>
      <c r="F47" s="140">
        <f t="shared" ref="F47" si="8">F48+F50</f>
        <v>13477</v>
      </c>
      <c r="G47" s="140">
        <v>0</v>
      </c>
      <c r="H47" s="140">
        <f>H48+H50</f>
        <v>12024.23</v>
      </c>
      <c r="I47" s="156">
        <f t="shared" si="0"/>
        <v>183.09913416353743</v>
      </c>
      <c r="J47" s="156">
        <f t="shared" si="1"/>
        <v>89.220375454478003</v>
      </c>
    </row>
    <row r="48" spans="1:11" s="159" customFormat="1">
      <c r="A48" s="304">
        <v>322</v>
      </c>
      <c r="B48" s="305"/>
      <c r="C48" s="306"/>
      <c r="D48" s="163" t="s">
        <v>106</v>
      </c>
      <c r="E48" s="140">
        <f>E49</f>
        <v>1740.28</v>
      </c>
      <c r="F48" s="140">
        <f t="shared" ref="F48" si="9">F49</f>
        <v>4200</v>
      </c>
      <c r="G48" s="140">
        <v>0</v>
      </c>
      <c r="H48" s="140">
        <f>H49</f>
        <v>2757.24</v>
      </c>
      <c r="I48" s="156">
        <f t="shared" si="0"/>
        <v>158.4365734249661</v>
      </c>
      <c r="J48" s="156">
        <f t="shared" si="1"/>
        <v>65.648571428571429</v>
      </c>
      <c r="K48" s="172"/>
    </row>
    <row r="49" spans="1:11">
      <c r="A49" s="307">
        <v>3224</v>
      </c>
      <c r="B49" s="308"/>
      <c r="C49" s="309"/>
      <c r="D49" s="164" t="s">
        <v>225</v>
      </c>
      <c r="E49" s="166">
        <v>1740.28</v>
      </c>
      <c r="F49" s="166">
        <v>4200</v>
      </c>
      <c r="G49" s="140">
        <v>0</v>
      </c>
      <c r="H49" s="166">
        <v>2757.24</v>
      </c>
      <c r="I49" s="156">
        <f t="shared" si="0"/>
        <v>158.4365734249661</v>
      </c>
      <c r="J49" s="156">
        <f t="shared" si="1"/>
        <v>65.648571428571429</v>
      </c>
    </row>
    <row r="50" spans="1:11" s="159" customFormat="1">
      <c r="A50" s="304">
        <v>323</v>
      </c>
      <c r="B50" s="305"/>
      <c r="C50" s="306"/>
      <c r="D50" s="163" t="s">
        <v>113</v>
      </c>
      <c r="E50" s="140">
        <f>E51</f>
        <v>4826.78</v>
      </c>
      <c r="F50" s="140">
        <f>F51</f>
        <v>9277</v>
      </c>
      <c r="G50" s="140">
        <v>0</v>
      </c>
      <c r="H50" s="140">
        <f>H51</f>
        <v>9266.99</v>
      </c>
      <c r="I50" s="156">
        <f t="shared" si="0"/>
        <v>191.99114109199093</v>
      </c>
      <c r="J50" s="156">
        <f t="shared" si="1"/>
        <v>99.892098738816429</v>
      </c>
    </row>
    <row r="51" spans="1:11">
      <c r="A51" s="307">
        <v>3232</v>
      </c>
      <c r="B51" s="308"/>
      <c r="C51" s="309"/>
      <c r="D51" s="164" t="s">
        <v>226</v>
      </c>
      <c r="E51" s="166">
        <v>4826.78</v>
      </c>
      <c r="F51" s="166">
        <v>9277</v>
      </c>
      <c r="G51" s="140">
        <v>0</v>
      </c>
      <c r="H51" s="166">
        <v>9266.99</v>
      </c>
      <c r="I51" s="156">
        <f t="shared" si="0"/>
        <v>191.99114109199093</v>
      </c>
      <c r="J51" s="156">
        <f t="shared" si="1"/>
        <v>99.892098738816429</v>
      </c>
      <c r="K51" s="168"/>
    </row>
    <row r="52" spans="1:11" ht="30.75" customHeight="1">
      <c r="A52" s="292" t="s">
        <v>227</v>
      </c>
      <c r="B52" s="293"/>
      <c r="C52" s="294"/>
      <c r="D52" s="157" t="s">
        <v>228</v>
      </c>
      <c r="E52" s="158">
        <f>E53+E213</f>
        <v>133576.51999999999</v>
      </c>
      <c r="F52" s="158">
        <f>F53+F213+F243</f>
        <v>129531</v>
      </c>
      <c r="G52" s="140">
        <v>0</v>
      </c>
      <c r="H52" s="158">
        <f>H53+H213</f>
        <v>119782.34999999999</v>
      </c>
      <c r="I52" s="156">
        <f t="shared" si="0"/>
        <v>89.673207536773674</v>
      </c>
      <c r="J52" s="156">
        <v>0</v>
      </c>
      <c r="K52" s="251"/>
    </row>
    <row r="53" spans="1:11" s="159" customFormat="1" ht="22.5" customHeight="1">
      <c r="A53" s="292" t="s">
        <v>211</v>
      </c>
      <c r="B53" s="293"/>
      <c r="C53" s="294"/>
      <c r="D53" s="157" t="s">
        <v>229</v>
      </c>
      <c r="E53" s="158">
        <f>E54+E60+E76+E83+E89+E95+E101+E107+E141+E155+E184</f>
        <v>46419.07</v>
      </c>
      <c r="F53" s="158">
        <f>F54+F60+F76+F83+F89+F95+F101+F107+F141+F155+F184</f>
        <v>53531</v>
      </c>
      <c r="G53" s="140">
        <v>0</v>
      </c>
      <c r="H53" s="158">
        <f>H54+H60+H76+H83+H89+H95+H101+H107+H141+H155+H184</f>
        <v>40004.509999999995</v>
      </c>
      <c r="I53" s="156">
        <f t="shared" si="0"/>
        <v>86.181196650428362</v>
      </c>
      <c r="J53" s="156">
        <v>0</v>
      </c>
      <c r="K53" s="235"/>
    </row>
    <row r="54" spans="1:11" s="159" customFormat="1">
      <c r="A54" s="295" t="s">
        <v>213</v>
      </c>
      <c r="B54" s="296"/>
      <c r="C54" s="297"/>
      <c r="D54" s="160" t="s">
        <v>230</v>
      </c>
      <c r="E54" s="161">
        <v>0</v>
      </c>
      <c r="F54" s="161">
        <v>0</v>
      </c>
      <c r="G54" s="140">
        <v>0</v>
      </c>
      <c r="H54" s="161">
        <v>0</v>
      </c>
      <c r="I54" s="156">
        <v>0</v>
      </c>
      <c r="J54" s="156">
        <v>0</v>
      </c>
    </row>
    <row r="55" spans="1:11" s="159" customFormat="1">
      <c r="A55" s="298" t="s">
        <v>224</v>
      </c>
      <c r="B55" s="299"/>
      <c r="C55" s="300"/>
      <c r="D55" s="58" t="s">
        <v>74</v>
      </c>
      <c r="E55" s="162">
        <v>0</v>
      </c>
      <c r="F55" s="162">
        <v>0</v>
      </c>
      <c r="G55" s="140">
        <v>0</v>
      </c>
      <c r="H55" s="162">
        <v>0</v>
      </c>
      <c r="I55" s="156">
        <v>0</v>
      </c>
      <c r="J55" s="156">
        <v>0</v>
      </c>
    </row>
    <row r="56" spans="1:11" s="159" customFormat="1">
      <c r="A56" s="301">
        <v>3</v>
      </c>
      <c r="B56" s="302"/>
      <c r="C56" s="303"/>
      <c r="D56" s="163" t="s">
        <v>217</v>
      </c>
      <c r="E56" s="140">
        <v>0</v>
      </c>
      <c r="F56" s="140">
        <v>0</v>
      </c>
      <c r="G56" s="140">
        <v>0</v>
      </c>
      <c r="H56" s="140">
        <v>0</v>
      </c>
      <c r="I56" s="156">
        <v>0</v>
      </c>
      <c r="J56" s="156">
        <v>0</v>
      </c>
    </row>
    <row r="57" spans="1:11" s="159" customFormat="1">
      <c r="A57" s="304">
        <v>32</v>
      </c>
      <c r="B57" s="305"/>
      <c r="C57" s="306"/>
      <c r="D57" s="163" t="s">
        <v>100</v>
      </c>
      <c r="E57" s="140">
        <v>0</v>
      </c>
      <c r="F57" s="140">
        <v>0</v>
      </c>
      <c r="G57" s="140">
        <v>0</v>
      </c>
      <c r="H57" s="140">
        <v>0</v>
      </c>
      <c r="I57" s="156">
        <v>0</v>
      </c>
      <c r="J57" s="156">
        <v>0</v>
      </c>
    </row>
    <row r="58" spans="1:11" s="159" customFormat="1">
      <c r="A58" s="304">
        <v>323</v>
      </c>
      <c r="B58" s="305"/>
      <c r="C58" s="306"/>
      <c r="D58" s="163" t="s">
        <v>113</v>
      </c>
      <c r="E58" s="140">
        <v>0</v>
      </c>
      <c r="F58" s="140">
        <v>0</v>
      </c>
      <c r="G58" s="140">
        <v>0</v>
      </c>
      <c r="H58" s="140">
        <v>0</v>
      </c>
      <c r="I58" s="156">
        <v>0</v>
      </c>
      <c r="J58" s="156">
        <v>0</v>
      </c>
    </row>
    <row r="59" spans="1:11">
      <c r="A59" s="307">
        <v>3237</v>
      </c>
      <c r="B59" s="308"/>
      <c r="C59" s="309"/>
      <c r="D59" s="164" t="s">
        <v>120</v>
      </c>
      <c r="E59" s="166">
        <v>0</v>
      </c>
      <c r="F59" s="166">
        <v>0</v>
      </c>
      <c r="G59" s="140">
        <v>0</v>
      </c>
      <c r="H59" s="166">
        <v>0</v>
      </c>
      <c r="I59" s="156">
        <v>0</v>
      </c>
      <c r="J59" s="156">
        <v>0</v>
      </c>
    </row>
    <row r="60" spans="1:11" s="159" customFormat="1">
      <c r="A60" s="295" t="s">
        <v>231</v>
      </c>
      <c r="B60" s="296"/>
      <c r="C60" s="297"/>
      <c r="D60" s="160" t="s">
        <v>232</v>
      </c>
      <c r="E60" s="161">
        <v>0</v>
      </c>
      <c r="F60" s="161">
        <f t="shared" ref="F60" si="10">F61</f>
        <v>0</v>
      </c>
      <c r="G60" s="140">
        <v>0</v>
      </c>
      <c r="H60" s="161">
        <f>H75</f>
        <v>4207.6899999999996</v>
      </c>
      <c r="I60" s="156">
        <v>0</v>
      </c>
      <c r="J60" s="156">
        <v>0</v>
      </c>
    </row>
    <row r="61" spans="1:11" s="159" customFormat="1">
      <c r="A61" s="298" t="s">
        <v>224</v>
      </c>
      <c r="B61" s="299"/>
      <c r="C61" s="300"/>
      <c r="D61" s="58" t="s">
        <v>74</v>
      </c>
      <c r="E61" s="162">
        <v>0</v>
      </c>
      <c r="F61" s="162">
        <f>F62</f>
        <v>0</v>
      </c>
      <c r="G61" s="140">
        <v>0</v>
      </c>
      <c r="H61" s="162">
        <v>0</v>
      </c>
      <c r="I61" s="156">
        <v>0</v>
      </c>
      <c r="J61" s="156">
        <v>0</v>
      </c>
    </row>
    <row r="62" spans="1:11" s="159" customFormat="1">
      <c r="A62" s="301">
        <v>3</v>
      </c>
      <c r="B62" s="302"/>
      <c r="C62" s="303"/>
      <c r="D62" s="163" t="s">
        <v>217</v>
      </c>
      <c r="E62" s="140">
        <v>0</v>
      </c>
      <c r="F62" s="140">
        <v>0</v>
      </c>
      <c r="G62" s="140">
        <v>0</v>
      </c>
      <c r="H62" s="140">
        <v>0</v>
      </c>
      <c r="I62" s="156">
        <v>0</v>
      </c>
      <c r="J62" s="156">
        <v>0</v>
      </c>
    </row>
    <row r="63" spans="1:11" s="159" customFormat="1">
      <c r="A63" s="304">
        <v>32</v>
      </c>
      <c r="B63" s="305"/>
      <c r="C63" s="306"/>
      <c r="D63" s="163" t="s">
        <v>100</v>
      </c>
      <c r="E63" s="140">
        <v>0</v>
      </c>
      <c r="F63" s="140">
        <v>0</v>
      </c>
      <c r="G63" s="140">
        <v>0</v>
      </c>
      <c r="H63" s="140">
        <v>0</v>
      </c>
      <c r="I63" s="156">
        <v>0</v>
      </c>
      <c r="J63" s="156">
        <v>0</v>
      </c>
    </row>
    <row r="64" spans="1:11" s="159" customFormat="1">
      <c r="A64" s="304">
        <v>321</v>
      </c>
      <c r="B64" s="305"/>
      <c r="C64" s="306"/>
      <c r="D64" s="163" t="s">
        <v>101</v>
      </c>
      <c r="E64" s="140">
        <v>0</v>
      </c>
      <c r="F64" s="140">
        <v>0</v>
      </c>
      <c r="G64" s="140">
        <v>0</v>
      </c>
      <c r="H64" s="140">
        <v>0</v>
      </c>
      <c r="I64" s="156">
        <v>0</v>
      </c>
      <c r="J64" s="156">
        <v>0</v>
      </c>
    </row>
    <row r="65" spans="1:10">
      <c r="A65" s="307">
        <v>3211</v>
      </c>
      <c r="B65" s="308"/>
      <c r="C65" s="309"/>
      <c r="D65" s="164" t="s">
        <v>102</v>
      </c>
      <c r="E65" s="140">
        <v>0</v>
      </c>
      <c r="F65" s="140">
        <v>0</v>
      </c>
      <c r="G65" s="140">
        <v>0</v>
      </c>
      <c r="H65" s="140">
        <v>0</v>
      </c>
      <c r="I65" s="156">
        <v>0</v>
      </c>
      <c r="J65" s="156">
        <v>0</v>
      </c>
    </row>
    <row r="66" spans="1:10">
      <c r="A66" s="307">
        <v>3213</v>
      </c>
      <c r="B66" s="308"/>
      <c r="C66" s="309"/>
      <c r="D66" s="164" t="s">
        <v>104</v>
      </c>
      <c r="E66" s="140">
        <v>0</v>
      </c>
      <c r="F66" s="140">
        <v>0</v>
      </c>
      <c r="G66" s="140">
        <v>0</v>
      </c>
      <c r="H66" s="140">
        <v>0</v>
      </c>
      <c r="I66" s="156">
        <v>0</v>
      </c>
      <c r="J66" s="156">
        <v>0</v>
      </c>
    </row>
    <row r="67" spans="1:10">
      <c r="A67" s="307">
        <v>3214</v>
      </c>
      <c r="B67" s="308"/>
      <c r="C67" s="309"/>
      <c r="D67" s="164" t="s">
        <v>105</v>
      </c>
      <c r="E67" s="140">
        <v>0</v>
      </c>
      <c r="F67" s="140">
        <v>0</v>
      </c>
      <c r="G67" s="140">
        <v>0</v>
      </c>
      <c r="H67" s="140">
        <v>0</v>
      </c>
      <c r="I67" s="156">
        <v>0</v>
      </c>
      <c r="J67" s="156">
        <v>0</v>
      </c>
    </row>
    <row r="68" spans="1:10">
      <c r="A68" s="304">
        <v>322</v>
      </c>
      <c r="B68" s="305"/>
      <c r="C68" s="306"/>
      <c r="D68" s="163" t="s">
        <v>106</v>
      </c>
      <c r="E68" s="140">
        <v>0</v>
      </c>
      <c r="F68" s="140">
        <v>0</v>
      </c>
      <c r="G68" s="140">
        <v>0</v>
      </c>
      <c r="H68" s="140">
        <v>0</v>
      </c>
      <c r="I68" s="156">
        <v>0</v>
      </c>
      <c r="J68" s="156">
        <v>0</v>
      </c>
    </row>
    <row r="69" spans="1:10">
      <c r="A69" s="307">
        <v>3221</v>
      </c>
      <c r="B69" s="308"/>
      <c r="C69" s="309"/>
      <c r="D69" s="164" t="s">
        <v>218</v>
      </c>
      <c r="E69" s="140">
        <v>0</v>
      </c>
      <c r="F69" s="140">
        <v>0</v>
      </c>
      <c r="G69" s="140">
        <v>0</v>
      </c>
      <c r="H69" s="140">
        <v>0</v>
      </c>
      <c r="I69" s="156">
        <v>0</v>
      </c>
      <c r="J69" s="156">
        <v>0</v>
      </c>
    </row>
    <row r="70" spans="1:10">
      <c r="A70" s="307">
        <v>3222</v>
      </c>
      <c r="B70" s="308"/>
      <c r="C70" s="309"/>
      <c r="D70" s="164" t="s">
        <v>108</v>
      </c>
      <c r="E70" s="140">
        <v>0</v>
      </c>
      <c r="F70" s="140">
        <v>0</v>
      </c>
      <c r="G70" s="140">
        <v>0</v>
      </c>
      <c r="H70" s="140">
        <v>0</v>
      </c>
      <c r="I70" s="156">
        <v>0</v>
      </c>
      <c r="J70" s="156">
        <v>0</v>
      </c>
    </row>
    <row r="71" spans="1:10">
      <c r="A71" s="307">
        <v>3225</v>
      </c>
      <c r="B71" s="308"/>
      <c r="C71" s="309"/>
      <c r="D71" s="164" t="s">
        <v>219</v>
      </c>
      <c r="E71" s="140">
        <v>0</v>
      </c>
      <c r="F71" s="140">
        <v>0</v>
      </c>
      <c r="G71" s="140">
        <v>0</v>
      </c>
      <c r="H71" s="140">
        <v>0</v>
      </c>
      <c r="I71" s="156">
        <v>0</v>
      </c>
      <c r="J71" s="156">
        <v>0</v>
      </c>
    </row>
    <row r="72" spans="1:10" s="159" customFormat="1">
      <c r="A72" s="304">
        <v>323</v>
      </c>
      <c r="B72" s="305"/>
      <c r="C72" s="306"/>
      <c r="D72" s="163" t="s">
        <v>113</v>
      </c>
      <c r="E72" s="140">
        <v>0</v>
      </c>
      <c r="F72" s="140">
        <v>0</v>
      </c>
      <c r="G72" s="140">
        <v>0</v>
      </c>
      <c r="H72" s="140">
        <v>0</v>
      </c>
      <c r="I72" s="156">
        <v>0</v>
      </c>
      <c r="J72" s="156">
        <v>0</v>
      </c>
    </row>
    <row r="73" spans="1:10">
      <c r="A73" s="307">
        <v>3237</v>
      </c>
      <c r="B73" s="308"/>
      <c r="C73" s="309"/>
      <c r="D73" s="164" t="s">
        <v>120</v>
      </c>
      <c r="E73" s="140">
        <v>0</v>
      </c>
      <c r="F73" s="140">
        <v>0</v>
      </c>
      <c r="G73" s="140">
        <v>0</v>
      </c>
      <c r="H73" s="140">
        <v>0</v>
      </c>
      <c r="I73" s="156">
        <v>0</v>
      </c>
      <c r="J73" s="156">
        <v>0</v>
      </c>
    </row>
    <row r="74" spans="1:10" s="159" customFormat="1">
      <c r="A74" s="304">
        <v>329</v>
      </c>
      <c r="B74" s="305"/>
      <c r="C74" s="306"/>
      <c r="D74" s="163" t="s">
        <v>123</v>
      </c>
      <c r="E74" s="140">
        <v>0</v>
      </c>
      <c r="F74" s="140">
        <v>0</v>
      </c>
      <c r="G74" s="140">
        <v>0</v>
      </c>
      <c r="H74" s="140">
        <v>0</v>
      </c>
      <c r="I74" s="156">
        <v>0</v>
      </c>
      <c r="J74" s="156">
        <v>0</v>
      </c>
    </row>
    <row r="75" spans="1:10">
      <c r="A75" s="307">
        <v>3299</v>
      </c>
      <c r="B75" s="308"/>
      <c r="C75" s="309"/>
      <c r="D75" s="164" t="s">
        <v>123</v>
      </c>
      <c r="E75" s="140">
        <v>0</v>
      </c>
      <c r="F75" s="140">
        <v>0</v>
      </c>
      <c r="G75" s="140">
        <v>0</v>
      </c>
      <c r="H75" s="140">
        <v>4207.6899999999996</v>
      </c>
      <c r="I75" s="156">
        <v>0</v>
      </c>
      <c r="J75" s="156">
        <v>0</v>
      </c>
    </row>
    <row r="76" spans="1:10" s="159" customFormat="1">
      <c r="A76" s="295" t="s">
        <v>233</v>
      </c>
      <c r="B76" s="296"/>
      <c r="C76" s="297"/>
      <c r="D76" s="160" t="s">
        <v>234</v>
      </c>
      <c r="E76" s="161">
        <f>E77</f>
        <v>0</v>
      </c>
      <c r="F76" s="161">
        <f t="shared" ref="F76:F79" si="11">F77</f>
        <v>3300</v>
      </c>
      <c r="G76" s="140">
        <v>0</v>
      </c>
      <c r="H76" s="161">
        <f>H77</f>
        <v>0</v>
      </c>
      <c r="I76" s="156">
        <v>0</v>
      </c>
      <c r="J76" s="156">
        <f t="shared" ref="J76:J139" si="12">H76/F76*100</f>
        <v>0</v>
      </c>
    </row>
    <row r="77" spans="1:10" s="159" customFormat="1">
      <c r="A77" s="298" t="s">
        <v>224</v>
      </c>
      <c r="B77" s="299"/>
      <c r="C77" s="300"/>
      <c r="D77" s="58" t="s">
        <v>74</v>
      </c>
      <c r="E77" s="162">
        <f>E78</f>
        <v>0</v>
      </c>
      <c r="F77" s="162">
        <f t="shared" si="11"/>
        <v>3300</v>
      </c>
      <c r="G77" s="140">
        <v>0</v>
      </c>
      <c r="H77" s="162">
        <f>H78</f>
        <v>0</v>
      </c>
      <c r="I77" s="156">
        <v>0</v>
      </c>
      <c r="J77" s="156">
        <f t="shared" si="12"/>
        <v>0</v>
      </c>
    </row>
    <row r="78" spans="1:10" s="159" customFormat="1">
      <c r="A78" s="301">
        <v>3</v>
      </c>
      <c r="B78" s="302"/>
      <c r="C78" s="303"/>
      <c r="D78" s="163" t="s">
        <v>217</v>
      </c>
      <c r="E78" s="140">
        <v>0</v>
      </c>
      <c r="F78" s="140">
        <f t="shared" si="11"/>
        <v>3300</v>
      </c>
      <c r="G78" s="140">
        <v>0</v>
      </c>
      <c r="H78" s="140">
        <v>0</v>
      </c>
      <c r="I78" s="156">
        <v>0</v>
      </c>
      <c r="J78" s="156">
        <f t="shared" si="12"/>
        <v>0</v>
      </c>
    </row>
    <row r="79" spans="1:10" s="159" customFormat="1">
      <c r="A79" s="304">
        <v>32</v>
      </c>
      <c r="B79" s="305"/>
      <c r="C79" s="306"/>
      <c r="D79" s="163" t="s">
        <v>100</v>
      </c>
      <c r="E79" s="140">
        <v>0</v>
      </c>
      <c r="F79" s="140">
        <f t="shared" si="11"/>
        <v>3300</v>
      </c>
      <c r="G79" s="140">
        <v>0</v>
      </c>
      <c r="H79" s="140">
        <v>0</v>
      </c>
      <c r="I79" s="156">
        <v>0</v>
      </c>
      <c r="J79" s="156">
        <f t="shared" si="12"/>
        <v>0</v>
      </c>
    </row>
    <row r="80" spans="1:10" s="159" customFormat="1">
      <c r="A80" s="304">
        <v>329</v>
      </c>
      <c r="B80" s="305"/>
      <c r="C80" s="306"/>
      <c r="D80" s="163" t="s">
        <v>123</v>
      </c>
      <c r="E80" s="140">
        <v>0</v>
      </c>
      <c r="F80" s="140">
        <f t="shared" ref="F80" si="13">SUM(F81:F82)</f>
        <v>3300</v>
      </c>
      <c r="G80" s="140">
        <v>0</v>
      </c>
      <c r="H80" s="140">
        <v>0</v>
      </c>
      <c r="I80" s="156">
        <v>0</v>
      </c>
      <c r="J80" s="156">
        <f t="shared" si="12"/>
        <v>0</v>
      </c>
    </row>
    <row r="81" spans="1:10" ht="12.75" customHeight="1">
      <c r="A81" s="307">
        <v>3291</v>
      </c>
      <c r="B81" s="308"/>
      <c r="C81" s="309"/>
      <c r="D81" s="164" t="s">
        <v>235</v>
      </c>
      <c r="E81" s="166">
        <v>0</v>
      </c>
      <c r="F81" s="166">
        <v>1500</v>
      </c>
      <c r="G81" s="140">
        <v>0</v>
      </c>
      <c r="H81" s="166">
        <v>0</v>
      </c>
      <c r="I81" s="156">
        <v>0</v>
      </c>
      <c r="J81" s="156">
        <f t="shared" si="12"/>
        <v>0</v>
      </c>
    </row>
    <row r="82" spans="1:10">
      <c r="A82" s="307">
        <v>3299</v>
      </c>
      <c r="B82" s="308"/>
      <c r="C82" s="309"/>
      <c r="D82" s="164" t="s">
        <v>123</v>
      </c>
      <c r="E82" s="166">
        <v>0</v>
      </c>
      <c r="F82" s="166">
        <v>1800</v>
      </c>
      <c r="G82" s="140">
        <v>0</v>
      </c>
      <c r="H82" s="166">
        <v>0</v>
      </c>
      <c r="I82" s="156">
        <v>0</v>
      </c>
      <c r="J82" s="156">
        <f t="shared" si="12"/>
        <v>0</v>
      </c>
    </row>
    <row r="83" spans="1:10" s="159" customFormat="1">
      <c r="A83" s="295" t="s">
        <v>236</v>
      </c>
      <c r="B83" s="296"/>
      <c r="C83" s="297"/>
      <c r="D83" s="160" t="s">
        <v>237</v>
      </c>
      <c r="E83" s="161">
        <f>E84</f>
        <v>663.61</v>
      </c>
      <c r="F83" s="161">
        <f t="shared" ref="F83:F87" si="14">F84</f>
        <v>0</v>
      </c>
      <c r="G83" s="140">
        <v>0</v>
      </c>
      <c r="H83" s="161">
        <v>0</v>
      </c>
      <c r="I83" s="156">
        <v>0</v>
      </c>
      <c r="J83" s="156">
        <v>0</v>
      </c>
    </row>
    <row r="84" spans="1:10" s="159" customFormat="1">
      <c r="A84" s="298" t="s">
        <v>224</v>
      </c>
      <c r="B84" s="299"/>
      <c r="C84" s="300"/>
      <c r="D84" s="58" t="s">
        <v>74</v>
      </c>
      <c r="E84" s="162">
        <f>E85</f>
        <v>663.61</v>
      </c>
      <c r="F84" s="162">
        <f t="shared" si="14"/>
        <v>0</v>
      </c>
      <c r="G84" s="140">
        <v>0</v>
      </c>
      <c r="H84" s="162">
        <v>0</v>
      </c>
      <c r="I84" s="156">
        <v>0</v>
      </c>
      <c r="J84" s="156">
        <v>0</v>
      </c>
    </row>
    <row r="85" spans="1:10" s="159" customFormat="1">
      <c r="A85" s="301">
        <v>3</v>
      </c>
      <c r="B85" s="302"/>
      <c r="C85" s="303"/>
      <c r="D85" s="163" t="s">
        <v>217</v>
      </c>
      <c r="E85" s="140">
        <f>E88</f>
        <v>663.61</v>
      </c>
      <c r="F85" s="140">
        <f t="shared" si="14"/>
        <v>0</v>
      </c>
      <c r="G85" s="140">
        <v>0</v>
      </c>
      <c r="H85" s="175">
        <v>0</v>
      </c>
      <c r="I85" s="156">
        <v>0</v>
      </c>
      <c r="J85" s="156">
        <v>0</v>
      </c>
    </row>
    <row r="86" spans="1:10" s="159" customFormat="1">
      <c r="A86" s="304">
        <v>32</v>
      </c>
      <c r="B86" s="305"/>
      <c r="C86" s="306"/>
      <c r="D86" s="163" t="s">
        <v>100</v>
      </c>
      <c r="E86" s="140">
        <v>0</v>
      </c>
      <c r="F86" s="140">
        <f t="shared" si="14"/>
        <v>0</v>
      </c>
      <c r="G86" s="140">
        <v>0</v>
      </c>
      <c r="H86" s="175">
        <v>0</v>
      </c>
      <c r="I86" s="156">
        <v>0</v>
      </c>
      <c r="J86" s="156">
        <v>0</v>
      </c>
    </row>
    <row r="87" spans="1:10" s="159" customFormat="1">
      <c r="A87" s="304">
        <v>329</v>
      </c>
      <c r="B87" s="305"/>
      <c r="C87" s="306"/>
      <c r="D87" s="163" t="s">
        <v>123</v>
      </c>
      <c r="E87" s="140">
        <v>0</v>
      </c>
      <c r="F87" s="140">
        <f t="shared" si="14"/>
        <v>0</v>
      </c>
      <c r="G87" s="140">
        <v>0</v>
      </c>
      <c r="H87" s="175">
        <v>0</v>
      </c>
      <c r="I87" s="156">
        <v>0</v>
      </c>
      <c r="J87" s="156">
        <v>0</v>
      </c>
    </row>
    <row r="88" spans="1:10">
      <c r="A88" s="307">
        <v>3299</v>
      </c>
      <c r="B88" s="308"/>
      <c r="C88" s="309"/>
      <c r="D88" s="164" t="s">
        <v>123</v>
      </c>
      <c r="E88" s="142">
        <v>663.61</v>
      </c>
      <c r="F88" s="142">
        <v>0</v>
      </c>
      <c r="G88" s="140">
        <v>0</v>
      </c>
      <c r="H88" s="175">
        <v>0</v>
      </c>
      <c r="I88" s="156">
        <v>0</v>
      </c>
      <c r="J88" s="156">
        <v>0</v>
      </c>
    </row>
    <row r="89" spans="1:10" s="159" customFormat="1">
      <c r="A89" s="295" t="s">
        <v>238</v>
      </c>
      <c r="B89" s="296"/>
      <c r="C89" s="297"/>
      <c r="D89" s="160" t="s">
        <v>239</v>
      </c>
      <c r="E89" s="161">
        <f>E90</f>
        <v>364.68</v>
      </c>
      <c r="F89" s="161">
        <f t="shared" ref="F89:F93" si="15">F90</f>
        <v>1050</v>
      </c>
      <c r="G89" s="140">
        <v>0</v>
      </c>
      <c r="H89" s="161">
        <v>0</v>
      </c>
      <c r="I89" s="156">
        <v>0</v>
      </c>
      <c r="J89" s="156">
        <v>0</v>
      </c>
    </row>
    <row r="90" spans="1:10" s="159" customFormat="1">
      <c r="A90" s="298" t="s">
        <v>224</v>
      </c>
      <c r="B90" s="299"/>
      <c r="C90" s="300"/>
      <c r="D90" s="58" t="s">
        <v>74</v>
      </c>
      <c r="E90" s="162">
        <f>E91</f>
        <v>364.68</v>
      </c>
      <c r="F90" s="162">
        <f t="shared" si="15"/>
        <v>1050</v>
      </c>
      <c r="G90" s="140">
        <v>0</v>
      </c>
      <c r="H90" s="162">
        <v>0</v>
      </c>
      <c r="I90" s="156">
        <v>0</v>
      </c>
      <c r="J90" s="156">
        <v>0</v>
      </c>
    </row>
    <row r="91" spans="1:10" s="159" customFormat="1">
      <c r="A91" s="301">
        <v>3</v>
      </c>
      <c r="B91" s="302"/>
      <c r="C91" s="303"/>
      <c r="D91" s="163" t="s">
        <v>217</v>
      </c>
      <c r="E91" s="140">
        <f>E94</f>
        <v>364.68</v>
      </c>
      <c r="F91" s="140">
        <f t="shared" si="15"/>
        <v>1050</v>
      </c>
      <c r="G91" s="140">
        <v>0</v>
      </c>
      <c r="H91" s="175">
        <v>0</v>
      </c>
      <c r="I91" s="156">
        <v>0</v>
      </c>
      <c r="J91" s="156">
        <v>0</v>
      </c>
    </row>
    <row r="92" spans="1:10" s="159" customFormat="1">
      <c r="A92" s="304">
        <v>32</v>
      </c>
      <c r="B92" s="305"/>
      <c r="C92" s="306"/>
      <c r="D92" s="163" t="s">
        <v>100</v>
      </c>
      <c r="E92" s="140">
        <v>0</v>
      </c>
      <c r="F92" s="140">
        <f t="shared" si="15"/>
        <v>1050</v>
      </c>
      <c r="G92" s="140">
        <v>0</v>
      </c>
      <c r="H92" s="175">
        <v>0</v>
      </c>
      <c r="I92" s="156">
        <v>0</v>
      </c>
      <c r="J92" s="156">
        <v>0</v>
      </c>
    </row>
    <row r="93" spans="1:10" s="159" customFormat="1">
      <c r="A93" s="304">
        <v>329</v>
      </c>
      <c r="B93" s="305"/>
      <c r="C93" s="306"/>
      <c r="D93" s="163" t="s">
        <v>123</v>
      </c>
      <c r="E93" s="140">
        <v>0</v>
      </c>
      <c r="F93" s="140">
        <f t="shared" si="15"/>
        <v>1050</v>
      </c>
      <c r="G93" s="140">
        <v>0</v>
      </c>
      <c r="H93" s="175">
        <v>0</v>
      </c>
      <c r="I93" s="156">
        <v>0</v>
      </c>
      <c r="J93" s="156">
        <v>0</v>
      </c>
    </row>
    <row r="94" spans="1:10">
      <c r="A94" s="307">
        <v>3299</v>
      </c>
      <c r="B94" s="308"/>
      <c r="C94" s="309"/>
      <c r="D94" s="164" t="s">
        <v>123</v>
      </c>
      <c r="E94" s="142">
        <v>364.68</v>
      </c>
      <c r="F94" s="142">
        <v>1050</v>
      </c>
      <c r="G94" s="140">
        <v>0</v>
      </c>
      <c r="H94" s="175">
        <v>0</v>
      </c>
      <c r="I94" s="156">
        <v>0</v>
      </c>
      <c r="J94" s="156">
        <v>0</v>
      </c>
    </row>
    <row r="95" spans="1:10" s="159" customFormat="1">
      <c r="A95" s="295" t="s">
        <v>240</v>
      </c>
      <c r="B95" s="296"/>
      <c r="C95" s="297"/>
      <c r="D95" s="160" t="s">
        <v>241</v>
      </c>
      <c r="E95" s="161">
        <f>E96</f>
        <v>3000</v>
      </c>
      <c r="F95" s="161">
        <f t="shared" ref="F95:F99" si="16">F96</f>
        <v>0</v>
      </c>
      <c r="G95" s="140">
        <v>0</v>
      </c>
      <c r="H95" s="161">
        <f>H100</f>
        <v>5000</v>
      </c>
      <c r="I95" s="156">
        <v>0</v>
      </c>
      <c r="J95" s="156">
        <v>0</v>
      </c>
    </row>
    <row r="96" spans="1:10" s="159" customFormat="1">
      <c r="A96" s="298" t="s">
        <v>224</v>
      </c>
      <c r="B96" s="299"/>
      <c r="C96" s="300"/>
      <c r="D96" s="58" t="s">
        <v>74</v>
      </c>
      <c r="E96" s="162">
        <f>E97</f>
        <v>3000</v>
      </c>
      <c r="F96" s="162">
        <f t="shared" si="16"/>
        <v>0</v>
      </c>
      <c r="G96" s="140">
        <v>0</v>
      </c>
      <c r="H96" s="162">
        <v>0</v>
      </c>
      <c r="I96" s="156">
        <v>0</v>
      </c>
      <c r="J96" s="156">
        <v>0</v>
      </c>
    </row>
    <row r="97" spans="1:10" s="159" customFormat="1">
      <c r="A97" s="301">
        <v>3</v>
      </c>
      <c r="B97" s="302"/>
      <c r="C97" s="303"/>
      <c r="D97" s="163" t="s">
        <v>217</v>
      </c>
      <c r="E97" s="140">
        <f>E100</f>
        <v>3000</v>
      </c>
      <c r="F97" s="140">
        <f t="shared" si="16"/>
        <v>0</v>
      </c>
      <c r="G97" s="140">
        <v>0</v>
      </c>
      <c r="H97" s="175">
        <v>0</v>
      </c>
      <c r="I97" s="156">
        <v>0</v>
      </c>
      <c r="J97" s="156">
        <v>0</v>
      </c>
    </row>
    <row r="98" spans="1:10" s="159" customFormat="1">
      <c r="A98" s="304">
        <v>32</v>
      </c>
      <c r="B98" s="305"/>
      <c r="C98" s="306"/>
      <c r="D98" s="163" t="s">
        <v>100</v>
      </c>
      <c r="E98" s="140">
        <v>0</v>
      </c>
      <c r="F98" s="140">
        <f t="shared" si="16"/>
        <v>0</v>
      </c>
      <c r="G98" s="140">
        <v>0</v>
      </c>
      <c r="H98" s="175">
        <v>0</v>
      </c>
      <c r="I98" s="156">
        <v>0</v>
      </c>
      <c r="J98" s="156">
        <v>0</v>
      </c>
    </row>
    <row r="99" spans="1:10" s="159" customFormat="1">
      <c r="A99" s="304">
        <v>329</v>
      </c>
      <c r="B99" s="305"/>
      <c r="C99" s="306"/>
      <c r="D99" s="163" t="s">
        <v>123</v>
      </c>
      <c r="E99" s="140">
        <v>0</v>
      </c>
      <c r="F99" s="140">
        <f t="shared" si="16"/>
        <v>0</v>
      </c>
      <c r="G99" s="140">
        <v>0</v>
      </c>
      <c r="H99" s="175">
        <v>0</v>
      </c>
      <c r="I99" s="156">
        <v>0</v>
      </c>
      <c r="J99" s="156">
        <v>0</v>
      </c>
    </row>
    <row r="100" spans="1:10">
      <c r="A100" s="307">
        <v>3299</v>
      </c>
      <c r="B100" s="308"/>
      <c r="C100" s="309"/>
      <c r="D100" s="164" t="s">
        <v>123</v>
      </c>
      <c r="E100" s="142">
        <v>3000</v>
      </c>
      <c r="F100" s="142">
        <v>0</v>
      </c>
      <c r="G100" s="140">
        <v>0</v>
      </c>
      <c r="H100" s="175">
        <v>5000</v>
      </c>
      <c r="I100" s="156">
        <v>0</v>
      </c>
      <c r="J100" s="156">
        <v>0</v>
      </c>
    </row>
    <row r="101" spans="1:10" s="159" customFormat="1">
      <c r="A101" s="295" t="s">
        <v>242</v>
      </c>
      <c r="B101" s="296"/>
      <c r="C101" s="297"/>
      <c r="D101" s="160" t="s">
        <v>243</v>
      </c>
      <c r="E101" s="161">
        <f>E102</f>
        <v>100</v>
      </c>
      <c r="F101" s="161">
        <v>0</v>
      </c>
      <c r="G101" s="140">
        <v>0</v>
      </c>
      <c r="H101" s="161">
        <v>0</v>
      </c>
      <c r="I101" s="156">
        <f t="shared" ref="I101:I154" si="17">H101/E101*100</f>
        <v>0</v>
      </c>
      <c r="J101" s="156" t="e">
        <f t="shared" si="12"/>
        <v>#DIV/0!</v>
      </c>
    </row>
    <row r="102" spans="1:10" s="159" customFormat="1">
      <c r="A102" s="298" t="s">
        <v>224</v>
      </c>
      <c r="B102" s="299"/>
      <c r="C102" s="300"/>
      <c r="D102" s="58" t="s">
        <v>74</v>
      </c>
      <c r="E102" s="162">
        <f>E103</f>
        <v>100</v>
      </c>
      <c r="F102" s="162">
        <v>0</v>
      </c>
      <c r="G102" s="140">
        <v>0</v>
      </c>
      <c r="H102" s="162">
        <v>0</v>
      </c>
      <c r="I102" s="156">
        <f t="shared" si="17"/>
        <v>0</v>
      </c>
      <c r="J102" s="156" t="e">
        <f t="shared" si="12"/>
        <v>#DIV/0!</v>
      </c>
    </row>
    <row r="103" spans="1:10" s="159" customFormat="1">
      <c r="A103" s="301">
        <v>3</v>
      </c>
      <c r="B103" s="302"/>
      <c r="C103" s="303"/>
      <c r="D103" s="163" t="s">
        <v>217</v>
      </c>
      <c r="E103" s="140">
        <f>E106</f>
        <v>100</v>
      </c>
      <c r="F103" s="140">
        <v>0</v>
      </c>
      <c r="G103" s="140">
        <v>0</v>
      </c>
      <c r="H103" s="175">
        <v>0</v>
      </c>
      <c r="I103" s="156">
        <f t="shared" si="17"/>
        <v>0</v>
      </c>
      <c r="J103" s="156" t="e">
        <f t="shared" si="12"/>
        <v>#DIV/0!</v>
      </c>
    </row>
    <row r="104" spans="1:10" s="159" customFormat="1">
      <c r="A104" s="304">
        <v>32</v>
      </c>
      <c r="B104" s="305"/>
      <c r="C104" s="306"/>
      <c r="D104" s="163" t="s">
        <v>100</v>
      </c>
      <c r="E104" s="140">
        <v>0</v>
      </c>
      <c r="F104" s="140">
        <v>0</v>
      </c>
      <c r="G104" s="140">
        <v>0</v>
      </c>
      <c r="H104" s="175">
        <v>0</v>
      </c>
      <c r="I104" s="156" t="e">
        <f t="shared" si="17"/>
        <v>#DIV/0!</v>
      </c>
      <c r="J104" s="156" t="e">
        <f t="shared" si="12"/>
        <v>#DIV/0!</v>
      </c>
    </row>
    <row r="105" spans="1:10" s="159" customFormat="1">
      <c r="A105" s="304">
        <v>323</v>
      </c>
      <c r="B105" s="305"/>
      <c r="C105" s="306"/>
      <c r="D105" s="163" t="s">
        <v>123</v>
      </c>
      <c r="E105" s="140">
        <v>0</v>
      </c>
      <c r="F105" s="140">
        <v>0</v>
      </c>
      <c r="G105" s="140">
        <v>0</v>
      </c>
      <c r="H105" s="175">
        <v>0</v>
      </c>
      <c r="I105" s="156" t="e">
        <f t="shared" si="17"/>
        <v>#DIV/0!</v>
      </c>
      <c r="J105" s="156" t="e">
        <f t="shared" si="12"/>
        <v>#DIV/0!</v>
      </c>
    </row>
    <row r="106" spans="1:10">
      <c r="A106" s="307">
        <v>3237</v>
      </c>
      <c r="B106" s="308"/>
      <c r="C106" s="309"/>
      <c r="D106" s="164" t="s">
        <v>244</v>
      </c>
      <c r="E106" s="166">
        <v>100</v>
      </c>
      <c r="F106" s="166">
        <v>0</v>
      </c>
      <c r="G106" s="140">
        <v>0</v>
      </c>
      <c r="H106" s="175">
        <v>0</v>
      </c>
      <c r="I106" s="156">
        <f t="shared" si="17"/>
        <v>0</v>
      </c>
      <c r="J106" s="156" t="e">
        <f t="shared" si="12"/>
        <v>#DIV/0!</v>
      </c>
    </row>
    <row r="107" spans="1:10" s="159" customFormat="1">
      <c r="A107" s="295" t="s">
        <v>245</v>
      </c>
      <c r="B107" s="296"/>
      <c r="C107" s="297"/>
      <c r="D107" s="160" t="s">
        <v>246</v>
      </c>
      <c r="E107" s="161">
        <f>E108</f>
        <v>531</v>
      </c>
      <c r="F107" s="161">
        <f>F108</f>
        <v>531</v>
      </c>
      <c r="G107" s="140">
        <v>0</v>
      </c>
      <c r="H107" s="161">
        <v>0</v>
      </c>
      <c r="I107" s="156">
        <f t="shared" si="17"/>
        <v>0</v>
      </c>
      <c r="J107" s="156">
        <f t="shared" si="12"/>
        <v>0</v>
      </c>
    </row>
    <row r="108" spans="1:10" s="159" customFormat="1">
      <c r="A108" s="298" t="s">
        <v>224</v>
      </c>
      <c r="B108" s="299"/>
      <c r="C108" s="300"/>
      <c r="D108" s="58" t="s">
        <v>74</v>
      </c>
      <c r="E108" s="162">
        <f>E109</f>
        <v>531</v>
      </c>
      <c r="F108" s="162">
        <f>F109</f>
        <v>531</v>
      </c>
      <c r="G108" s="140">
        <v>0</v>
      </c>
      <c r="H108" s="162">
        <v>0</v>
      </c>
      <c r="I108" s="156">
        <f t="shared" si="17"/>
        <v>0</v>
      </c>
      <c r="J108" s="156">
        <f t="shared" si="12"/>
        <v>0</v>
      </c>
    </row>
    <row r="109" spans="1:10" s="159" customFormat="1">
      <c r="A109" s="301">
        <v>3</v>
      </c>
      <c r="B109" s="302"/>
      <c r="C109" s="303"/>
      <c r="D109" s="163" t="s">
        <v>217</v>
      </c>
      <c r="E109" s="140">
        <f>E112</f>
        <v>531</v>
      </c>
      <c r="F109" s="140">
        <f>F110</f>
        <v>531</v>
      </c>
      <c r="G109" s="140">
        <v>0</v>
      </c>
      <c r="H109" s="175">
        <v>0</v>
      </c>
      <c r="I109" s="156">
        <f t="shared" si="17"/>
        <v>0</v>
      </c>
      <c r="J109" s="156">
        <f t="shared" si="12"/>
        <v>0</v>
      </c>
    </row>
    <row r="110" spans="1:10" s="159" customFormat="1">
      <c r="A110" s="304">
        <v>32</v>
      </c>
      <c r="B110" s="305"/>
      <c r="C110" s="306"/>
      <c r="D110" s="163" t="s">
        <v>100</v>
      </c>
      <c r="E110" s="140">
        <v>0</v>
      </c>
      <c r="F110" s="140">
        <f>F111</f>
        <v>531</v>
      </c>
      <c r="G110" s="140">
        <v>0</v>
      </c>
      <c r="H110" s="175">
        <v>0</v>
      </c>
      <c r="I110" s="156" t="e">
        <f t="shared" si="17"/>
        <v>#DIV/0!</v>
      </c>
      <c r="J110" s="156">
        <f t="shared" si="12"/>
        <v>0</v>
      </c>
    </row>
    <row r="111" spans="1:10" s="159" customFormat="1">
      <c r="A111" s="304">
        <v>323</v>
      </c>
      <c r="B111" s="305"/>
      <c r="C111" s="306"/>
      <c r="D111" s="163" t="s">
        <v>123</v>
      </c>
      <c r="E111" s="140">
        <v>0</v>
      </c>
      <c r="F111" s="140">
        <f>F112</f>
        <v>531</v>
      </c>
      <c r="G111" s="140">
        <v>0</v>
      </c>
      <c r="H111" s="175">
        <v>0</v>
      </c>
      <c r="I111" s="156" t="e">
        <f t="shared" si="17"/>
        <v>#DIV/0!</v>
      </c>
      <c r="J111" s="156">
        <f t="shared" si="12"/>
        <v>0</v>
      </c>
    </row>
    <row r="112" spans="1:10">
      <c r="A112" s="307">
        <v>3237</v>
      </c>
      <c r="B112" s="308"/>
      <c r="C112" s="309"/>
      <c r="D112" s="164" t="s">
        <v>244</v>
      </c>
      <c r="E112" s="166">
        <v>531</v>
      </c>
      <c r="F112" s="166">
        <v>531</v>
      </c>
      <c r="G112" s="140">
        <v>0</v>
      </c>
      <c r="H112" s="175">
        <v>0</v>
      </c>
      <c r="I112" s="156">
        <f t="shared" si="17"/>
        <v>0</v>
      </c>
      <c r="J112" s="156">
        <f t="shared" si="12"/>
        <v>0</v>
      </c>
    </row>
    <row r="113" spans="1:10" s="159" customFormat="1" hidden="1">
      <c r="A113" s="295" t="s">
        <v>247</v>
      </c>
      <c r="B113" s="296"/>
      <c r="C113" s="297"/>
      <c r="D113" s="160" t="s">
        <v>248</v>
      </c>
      <c r="E113" s="161"/>
      <c r="F113" s="161">
        <f t="shared" ref="F113:F114" si="18">F114</f>
        <v>0</v>
      </c>
      <c r="G113" s="140">
        <v>0</v>
      </c>
      <c r="H113" s="161">
        <v>0</v>
      </c>
      <c r="I113" s="156" t="e">
        <f t="shared" si="17"/>
        <v>#DIV/0!</v>
      </c>
      <c r="J113" s="156" t="e">
        <f t="shared" si="12"/>
        <v>#DIV/0!</v>
      </c>
    </row>
    <row r="114" spans="1:10" s="159" customFormat="1" hidden="1">
      <c r="A114" s="298" t="s">
        <v>224</v>
      </c>
      <c r="B114" s="299"/>
      <c r="C114" s="300"/>
      <c r="D114" s="58" t="s">
        <v>74</v>
      </c>
      <c r="E114" s="162"/>
      <c r="F114" s="162">
        <f t="shared" si="18"/>
        <v>0</v>
      </c>
      <c r="G114" s="140">
        <v>0</v>
      </c>
      <c r="H114" s="161">
        <v>0</v>
      </c>
      <c r="I114" s="156" t="e">
        <f t="shared" si="17"/>
        <v>#DIV/0!</v>
      </c>
      <c r="J114" s="156" t="e">
        <f t="shared" si="12"/>
        <v>#DIV/0!</v>
      </c>
    </row>
    <row r="115" spans="1:10" s="159" customFormat="1" hidden="1">
      <c r="A115" s="301">
        <v>3</v>
      </c>
      <c r="B115" s="302"/>
      <c r="C115" s="303"/>
      <c r="D115" s="163" t="s">
        <v>217</v>
      </c>
      <c r="E115" s="140"/>
      <c r="F115" s="140">
        <f>F116+F123</f>
        <v>0</v>
      </c>
      <c r="G115" s="140">
        <v>0</v>
      </c>
      <c r="H115" s="161">
        <v>0</v>
      </c>
      <c r="I115" s="156" t="e">
        <f t="shared" si="17"/>
        <v>#DIV/0!</v>
      </c>
      <c r="J115" s="156" t="e">
        <f t="shared" si="12"/>
        <v>#DIV/0!</v>
      </c>
    </row>
    <row r="116" spans="1:10" s="159" customFormat="1" hidden="1">
      <c r="A116" s="304">
        <v>31</v>
      </c>
      <c r="B116" s="305"/>
      <c r="C116" s="306"/>
      <c r="D116" s="163" t="s">
        <v>93</v>
      </c>
      <c r="E116" s="140"/>
      <c r="F116" s="140">
        <f>F117+F119+F121</f>
        <v>0</v>
      </c>
      <c r="G116" s="140">
        <v>0</v>
      </c>
      <c r="H116" s="161">
        <v>0</v>
      </c>
      <c r="I116" s="156" t="e">
        <f t="shared" si="17"/>
        <v>#DIV/0!</v>
      </c>
      <c r="J116" s="156" t="e">
        <f t="shared" si="12"/>
        <v>#DIV/0!</v>
      </c>
    </row>
    <row r="117" spans="1:10" s="159" customFormat="1" hidden="1">
      <c r="A117" s="304">
        <v>311</v>
      </c>
      <c r="B117" s="305"/>
      <c r="C117" s="306"/>
      <c r="D117" s="163" t="s">
        <v>249</v>
      </c>
      <c r="E117" s="140"/>
      <c r="F117" s="140">
        <f>F118</f>
        <v>0</v>
      </c>
      <c r="G117" s="140">
        <v>0</v>
      </c>
      <c r="H117" s="161">
        <v>0</v>
      </c>
      <c r="I117" s="156" t="e">
        <f t="shared" si="17"/>
        <v>#DIV/0!</v>
      </c>
      <c r="J117" s="156" t="e">
        <f t="shared" si="12"/>
        <v>#DIV/0!</v>
      </c>
    </row>
    <row r="118" spans="1:10" hidden="1">
      <c r="A118" s="307">
        <v>3111</v>
      </c>
      <c r="B118" s="308"/>
      <c r="C118" s="309"/>
      <c r="D118" s="164" t="s">
        <v>95</v>
      </c>
      <c r="E118" s="142"/>
      <c r="F118" s="142">
        <v>0</v>
      </c>
      <c r="G118" s="140">
        <v>0</v>
      </c>
      <c r="H118" s="161">
        <v>0</v>
      </c>
      <c r="I118" s="156" t="e">
        <f t="shared" si="17"/>
        <v>#DIV/0!</v>
      </c>
      <c r="J118" s="156" t="e">
        <f t="shared" si="12"/>
        <v>#DIV/0!</v>
      </c>
    </row>
    <row r="119" spans="1:10" s="159" customFormat="1" hidden="1">
      <c r="A119" s="304">
        <v>312</v>
      </c>
      <c r="B119" s="305"/>
      <c r="C119" s="306"/>
      <c r="D119" s="163" t="s">
        <v>96</v>
      </c>
      <c r="E119" s="140"/>
      <c r="F119" s="140">
        <f>F120</f>
        <v>0</v>
      </c>
      <c r="G119" s="140">
        <v>0</v>
      </c>
      <c r="H119" s="161">
        <v>0</v>
      </c>
      <c r="I119" s="156" t="e">
        <f t="shared" si="17"/>
        <v>#DIV/0!</v>
      </c>
      <c r="J119" s="156" t="e">
        <f t="shared" si="12"/>
        <v>#DIV/0!</v>
      </c>
    </row>
    <row r="120" spans="1:10" hidden="1">
      <c r="A120" s="307">
        <v>3121</v>
      </c>
      <c r="B120" s="308"/>
      <c r="C120" s="309"/>
      <c r="D120" s="164" t="s">
        <v>96</v>
      </c>
      <c r="E120" s="142"/>
      <c r="F120" s="142">
        <v>0</v>
      </c>
      <c r="G120" s="140">
        <v>0</v>
      </c>
      <c r="H120" s="161">
        <v>0</v>
      </c>
      <c r="I120" s="156" t="e">
        <f t="shared" si="17"/>
        <v>#DIV/0!</v>
      </c>
      <c r="J120" s="156" t="e">
        <f t="shared" si="12"/>
        <v>#DIV/0!</v>
      </c>
    </row>
    <row r="121" spans="1:10" s="159" customFormat="1" hidden="1">
      <c r="A121" s="304">
        <v>313</v>
      </c>
      <c r="B121" s="305"/>
      <c r="C121" s="306"/>
      <c r="D121" s="163" t="s">
        <v>97</v>
      </c>
      <c r="E121" s="140"/>
      <c r="F121" s="140">
        <f>F122</f>
        <v>0</v>
      </c>
      <c r="G121" s="140">
        <v>0</v>
      </c>
      <c r="H121" s="161">
        <v>0</v>
      </c>
      <c r="I121" s="156" t="e">
        <f t="shared" si="17"/>
        <v>#DIV/0!</v>
      </c>
      <c r="J121" s="156" t="e">
        <f t="shared" si="12"/>
        <v>#DIV/0!</v>
      </c>
    </row>
    <row r="122" spans="1:10" hidden="1">
      <c r="A122" s="307">
        <v>3132</v>
      </c>
      <c r="B122" s="308"/>
      <c r="C122" s="309"/>
      <c r="D122" s="164" t="s">
        <v>98</v>
      </c>
      <c r="E122" s="142"/>
      <c r="F122" s="142">
        <v>0</v>
      </c>
      <c r="G122" s="140">
        <v>0</v>
      </c>
      <c r="H122" s="161">
        <v>0</v>
      </c>
      <c r="I122" s="156" t="e">
        <f t="shared" si="17"/>
        <v>#DIV/0!</v>
      </c>
      <c r="J122" s="156" t="e">
        <f t="shared" si="12"/>
        <v>#DIV/0!</v>
      </c>
    </row>
    <row r="123" spans="1:10" s="159" customFormat="1" hidden="1">
      <c r="A123" s="304">
        <v>32</v>
      </c>
      <c r="B123" s="305"/>
      <c r="C123" s="306"/>
      <c r="D123" s="163" t="s">
        <v>250</v>
      </c>
      <c r="E123" s="140"/>
      <c r="F123" s="140">
        <f>F124</f>
        <v>0</v>
      </c>
      <c r="G123" s="140">
        <v>0</v>
      </c>
      <c r="H123" s="161">
        <v>0</v>
      </c>
      <c r="I123" s="156" t="e">
        <f t="shared" si="17"/>
        <v>#DIV/0!</v>
      </c>
      <c r="J123" s="156" t="e">
        <f t="shared" si="12"/>
        <v>#DIV/0!</v>
      </c>
    </row>
    <row r="124" spans="1:10" s="159" customFormat="1" hidden="1">
      <c r="A124" s="304">
        <v>321</v>
      </c>
      <c r="B124" s="305"/>
      <c r="C124" s="306"/>
      <c r="D124" s="163" t="s">
        <v>101</v>
      </c>
      <c r="E124" s="140"/>
      <c r="F124" s="140">
        <f>F125+F126</f>
        <v>0</v>
      </c>
      <c r="G124" s="140">
        <v>0</v>
      </c>
      <c r="H124" s="161">
        <v>0</v>
      </c>
      <c r="I124" s="156" t="e">
        <f t="shared" si="17"/>
        <v>#DIV/0!</v>
      </c>
      <c r="J124" s="156" t="e">
        <f t="shared" si="12"/>
        <v>#DIV/0!</v>
      </c>
    </row>
    <row r="125" spans="1:10" hidden="1">
      <c r="A125" s="307">
        <v>3211</v>
      </c>
      <c r="B125" s="308"/>
      <c r="C125" s="309"/>
      <c r="D125" s="164" t="s">
        <v>102</v>
      </c>
      <c r="E125" s="142"/>
      <c r="F125" s="142">
        <v>0</v>
      </c>
      <c r="G125" s="140">
        <v>0</v>
      </c>
      <c r="H125" s="161">
        <v>0</v>
      </c>
      <c r="I125" s="156" t="e">
        <f t="shared" si="17"/>
        <v>#DIV/0!</v>
      </c>
      <c r="J125" s="156" t="e">
        <f t="shared" si="12"/>
        <v>#DIV/0!</v>
      </c>
    </row>
    <row r="126" spans="1:10" hidden="1">
      <c r="A126" s="307">
        <v>3212</v>
      </c>
      <c r="B126" s="308"/>
      <c r="C126" s="309"/>
      <c r="D126" s="164" t="s">
        <v>251</v>
      </c>
      <c r="E126" s="142"/>
      <c r="F126" s="142">
        <v>0</v>
      </c>
      <c r="G126" s="140">
        <v>0</v>
      </c>
      <c r="H126" s="161">
        <v>0</v>
      </c>
      <c r="I126" s="156" t="e">
        <f t="shared" si="17"/>
        <v>#DIV/0!</v>
      </c>
      <c r="J126" s="156" t="e">
        <f t="shared" si="12"/>
        <v>#DIV/0!</v>
      </c>
    </row>
    <row r="127" spans="1:10" s="159" customFormat="1" hidden="1">
      <c r="A127" s="295" t="s">
        <v>252</v>
      </c>
      <c r="B127" s="296"/>
      <c r="C127" s="297"/>
      <c r="D127" s="160" t="s">
        <v>253</v>
      </c>
      <c r="E127" s="161"/>
      <c r="F127" s="161">
        <v>0</v>
      </c>
      <c r="G127" s="140">
        <v>0</v>
      </c>
      <c r="H127" s="161">
        <v>0</v>
      </c>
      <c r="I127" s="156" t="e">
        <f t="shared" si="17"/>
        <v>#DIV/0!</v>
      </c>
      <c r="J127" s="156" t="e">
        <f t="shared" si="12"/>
        <v>#DIV/0!</v>
      </c>
    </row>
    <row r="128" spans="1:10" s="159" customFormat="1" hidden="1">
      <c r="A128" s="298" t="s">
        <v>224</v>
      </c>
      <c r="B128" s="299"/>
      <c r="C128" s="300"/>
      <c r="D128" s="58" t="s">
        <v>74</v>
      </c>
      <c r="E128" s="162"/>
      <c r="F128" s="162">
        <v>0</v>
      </c>
      <c r="G128" s="140">
        <v>0</v>
      </c>
      <c r="H128" s="161">
        <v>0</v>
      </c>
      <c r="I128" s="156" t="e">
        <f t="shared" si="17"/>
        <v>#DIV/0!</v>
      </c>
      <c r="J128" s="156" t="e">
        <f t="shared" si="12"/>
        <v>#DIV/0!</v>
      </c>
    </row>
    <row r="129" spans="1:10" s="159" customFormat="1" hidden="1">
      <c r="A129" s="301">
        <v>3</v>
      </c>
      <c r="B129" s="302"/>
      <c r="C129" s="303"/>
      <c r="D129" s="163" t="s">
        <v>217</v>
      </c>
      <c r="E129" s="140"/>
      <c r="F129" s="140">
        <v>0</v>
      </c>
      <c r="G129" s="140">
        <v>0</v>
      </c>
      <c r="H129" s="161">
        <v>0</v>
      </c>
      <c r="I129" s="156" t="e">
        <f t="shared" si="17"/>
        <v>#DIV/0!</v>
      </c>
      <c r="J129" s="156" t="e">
        <f t="shared" si="12"/>
        <v>#DIV/0!</v>
      </c>
    </row>
    <row r="130" spans="1:10" s="159" customFormat="1" hidden="1">
      <c r="A130" s="304">
        <v>31</v>
      </c>
      <c r="B130" s="305"/>
      <c r="C130" s="306"/>
      <c r="D130" s="163" t="s">
        <v>93</v>
      </c>
      <c r="E130" s="140"/>
      <c r="F130" s="140">
        <v>0</v>
      </c>
      <c r="G130" s="140">
        <v>0</v>
      </c>
      <c r="H130" s="161">
        <v>0</v>
      </c>
      <c r="I130" s="156" t="e">
        <f t="shared" si="17"/>
        <v>#DIV/0!</v>
      </c>
      <c r="J130" s="156" t="e">
        <f t="shared" si="12"/>
        <v>#DIV/0!</v>
      </c>
    </row>
    <row r="131" spans="1:10" s="159" customFormat="1" hidden="1">
      <c r="A131" s="304">
        <v>311</v>
      </c>
      <c r="B131" s="305"/>
      <c r="C131" s="306"/>
      <c r="D131" s="163" t="s">
        <v>249</v>
      </c>
      <c r="E131" s="140"/>
      <c r="F131" s="140">
        <v>0</v>
      </c>
      <c r="G131" s="140">
        <v>0</v>
      </c>
      <c r="H131" s="161">
        <v>0</v>
      </c>
      <c r="I131" s="156" t="e">
        <f t="shared" si="17"/>
        <v>#DIV/0!</v>
      </c>
      <c r="J131" s="156" t="e">
        <f t="shared" si="12"/>
        <v>#DIV/0!</v>
      </c>
    </row>
    <row r="132" spans="1:10" hidden="1">
      <c r="A132" s="307">
        <v>3111</v>
      </c>
      <c r="B132" s="308"/>
      <c r="C132" s="309"/>
      <c r="D132" s="164" t="s">
        <v>95</v>
      </c>
      <c r="E132" s="140"/>
      <c r="F132" s="140">
        <v>0</v>
      </c>
      <c r="G132" s="140">
        <v>0</v>
      </c>
      <c r="H132" s="161">
        <v>0</v>
      </c>
      <c r="I132" s="156" t="e">
        <f t="shared" si="17"/>
        <v>#DIV/0!</v>
      </c>
      <c r="J132" s="156" t="e">
        <f t="shared" si="12"/>
        <v>#DIV/0!</v>
      </c>
    </row>
    <row r="133" spans="1:10" s="159" customFormat="1" hidden="1">
      <c r="A133" s="304">
        <v>312</v>
      </c>
      <c r="B133" s="305"/>
      <c r="C133" s="306"/>
      <c r="D133" s="163" t="s">
        <v>96</v>
      </c>
      <c r="E133" s="140"/>
      <c r="F133" s="140">
        <v>0</v>
      </c>
      <c r="G133" s="140">
        <v>0</v>
      </c>
      <c r="H133" s="161">
        <v>0</v>
      </c>
      <c r="I133" s="156" t="e">
        <f t="shared" si="17"/>
        <v>#DIV/0!</v>
      </c>
      <c r="J133" s="156" t="e">
        <f t="shared" si="12"/>
        <v>#DIV/0!</v>
      </c>
    </row>
    <row r="134" spans="1:10" hidden="1">
      <c r="A134" s="307">
        <v>3121</v>
      </c>
      <c r="B134" s="308"/>
      <c r="C134" s="309"/>
      <c r="D134" s="164" t="s">
        <v>96</v>
      </c>
      <c r="E134" s="140"/>
      <c r="F134" s="140">
        <v>0</v>
      </c>
      <c r="G134" s="140">
        <v>0</v>
      </c>
      <c r="H134" s="161">
        <v>0</v>
      </c>
      <c r="I134" s="156" t="e">
        <f t="shared" si="17"/>
        <v>#DIV/0!</v>
      </c>
      <c r="J134" s="156" t="e">
        <f t="shared" si="12"/>
        <v>#DIV/0!</v>
      </c>
    </row>
    <row r="135" spans="1:10" s="159" customFormat="1" hidden="1">
      <c r="A135" s="304">
        <v>313</v>
      </c>
      <c r="B135" s="305"/>
      <c r="C135" s="306"/>
      <c r="D135" s="163" t="s">
        <v>97</v>
      </c>
      <c r="E135" s="140"/>
      <c r="F135" s="140">
        <v>0</v>
      </c>
      <c r="G135" s="140">
        <v>0</v>
      </c>
      <c r="H135" s="161">
        <v>0</v>
      </c>
      <c r="I135" s="156" t="e">
        <f t="shared" si="17"/>
        <v>#DIV/0!</v>
      </c>
      <c r="J135" s="156" t="e">
        <f t="shared" si="12"/>
        <v>#DIV/0!</v>
      </c>
    </row>
    <row r="136" spans="1:10" hidden="1">
      <c r="A136" s="307">
        <v>3132</v>
      </c>
      <c r="B136" s="308"/>
      <c r="C136" s="309"/>
      <c r="D136" s="164" t="s">
        <v>98</v>
      </c>
      <c r="E136" s="140"/>
      <c r="F136" s="140">
        <v>0</v>
      </c>
      <c r="G136" s="140">
        <v>0</v>
      </c>
      <c r="H136" s="161">
        <v>0</v>
      </c>
      <c r="I136" s="156" t="e">
        <f t="shared" si="17"/>
        <v>#DIV/0!</v>
      </c>
      <c r="J136" s="156" t="e">
        <f t="shared" si="12"/>
        <v>#DIV/0!</v>
      </c>
    </row>
    <row r="137" spans="1:10" s="159" customFormat="1" hidden="1">
      <c r="A137" s="304">
        <v>32</v>
      </c>
      <c r="B137" s="305"/>
      <c r="C137" s="306"/>
      <c r="D137" s="163" t="s">
        <v>250</v>
      </c>
      <c r="E137" s="140"/>
      <c r="F137" s="140">
        <v>0</v>
      </c>
      <c r="G137" s="140">
        <v>0</v>
      </c>
      <c r="H137" s="161">
        <v>0</v>
      </c>
      <c r="I137" s="156" t="e">
        <f t="shared" si="17"/>
        <v>#DIV/0!</v>
      </c>
      <c r="J137" s="156" t="e">
        <f t="shared" si="12"/>
        <v>#DIV/0!</v>
      </c>
    </row>
    <row r="138" spans="1:10" s="159" customFormat="1" hidden="1">
      <c r="A138" s="304">
        <v>321</v>
      </c>
      <c r="B138" s="305"/>
      <c r="C138" s="306"/>
      <c r="D138" s="163" t="s">
        <v>101</v>
      </c>
      <c r="E138" s="140"/>
      <c r="F138" s="140">
        <v>0</v>
      </c>
      <c r="G138" s="140">
        <v>0</v>
      </c>
      <c r="H138" s="161">
        <v>0</v>
      </c>
      <c r="I138" s="156" t="e">
        <f t="shared" si="17"/>
        <v>#DIV/0!</v>
      </c>
      <c r="J138" s="156" t="e">
        <f t="shared" si="12"/>
        <v>#DIV/0!</v>
      </c>
    </row>
    <row r="139" spans="1:10" hidden="1">
      <c r="A139" s="307">
        <v>3211</v>
      </c>
      <c r="B139" s="308"/>
      <c r="C139" s="309"/>
      <c r="D139" s="164" t="s">
        <v>102</v>
      </c>
      <c r="E139" s="140"/>
      <c r="F139" s="140">
        <v>0</v>
      </c>
      <c r="G139" s="140">
        <v>0</v>
      </c>
      <c r="H139" s="161">
        <v>0</v>
      </c>
      <c r="I139" s="156" t="e">
        <f t="shared" si="17"/>
        <v>#DIV/0!</v>
      </c>
      <c r="J139" s="156" t="e">
        <f t="shared" si="12"/>
        <v>#DIV/0!</v>
      </c>
    </row>
    <row r="140" spans="1:10" hidden="1">
      <c r="A140" s="307">
        <v>3212</v>
      </c>
      <c r="B140" s="308"/>
      <c r="C140" s="309"/>
      <c r="D140" s="164" t="s">
        <v>251</v>
      </c>
      <c r="E140" s="140"/>
      <c r="F140" s="140">
        <v>0</v>
      </c>
      <c r="G140" s="140">
        <v>0</v>
      </c>
      <c r="H140" s="161">
        <v>0</v>
      </c>
      <c r="I140" s="156" t="e">
        <f t="shared" si="17"/>
        <v>#DIV/0!</v>
      </c>
      <c r="J140" s="156" t="e">
        <f t="shared" ref="J140:J168" si="19">H140/F140*100</f>
        <v>#DIV/0!</v>
      </c>
    </row>
    <row r="141" spans="1:10" s="159" customFormat="1">
      <c r="A141" s="295" t="s">
        <v>255</v>
      </c>
      <c r="B141" s="296"/>
      <c r="C141" s="297"/>
      <c r="D141" s="160" t="s">
        <v>254</v>
      </c>
      <c r="E141" s="161">
        <v>0</v>
      </c>
      <c r="F141" s="161">
        <v>0</v>
      </c>
      <c r="G141" s="140">
        <v>0</v>
      </c>
      <c r="H141" s="161">
        <v>0</v>
      </c>
      <c r="I141" s="156" t="e">
        <f t="shared" si="17"/>
        <v>#DIV/0!</v>
      </c>
      <c r="J141" s="156" t="e">
        <f t="shared" si="19"/>
        <v>#DIV/0!</v>
      </c>
    </row>
    <row r="142" spans="1:10" s="159" customFormat="1">
      <c r="A142" s="298" t="s">
        <v>224</v>
      </c>
      <c r="B142" s="299"/>
      <c r="C142" s="300"/>
      <c r="D142" s="58" t="s">
        <v>74</v>
      </c>
      <c r="E142" s="162">
        <v>0</v>
      </c>
      <c r="F142" s="162">
        <v>0</v>
      </c>
      <c r="G142" s="140">
        <v>0</v>
      </c>
      <c r="H142" s="162">
        <v>0</v>
      </c>
      <c r="I142" s="156" t="e">
        <f t="shared" si="17"/>
        <v>#DIV/0!</v>
      </c>
      <c r="J142" s="156" t="e">
        <f t="shared" si="19"/>
        <v>#DIV/0!</v>
      </c>
    </row>
    <row r="143" spans="1:10" s="159" customFormat="1">
      <c r="A143" s="301">
        <v>3</v>
      </c>
      <c r="B143" s="302"/>
      <c r="C143" s="303"/>
      <c r="D143" s="163" t="s">
        <v>217</v>
      </c>
      <c r="E143" s="140">
        <v>0</v>
      </c>
      <c r="F143" s="140">
        <v>0</v>
      </c>
      <c r="G143" s="140">
        <v>0</v>
      </c>
      <c r="H143" s="140">
        <v>0</v>
      </c>
      <c r="I143" s="156" t="e">
        <f t="shared" si="17"/>
        <v>#DIV/0!</v>
      </c>
      <c r="J143" s="156" t="e">
        <f t="shared" si="19"/>
        <v>#DIV/0!</v>
      </c>
    </row>
    <row r="144" spans="1:10" s="159" customFormat="1">
      <c r="A144" s="304">
        <v>31</v>
      </c>
      <c r="B144" s="305"/>
      <c r="C144" s="306"/>
      <c r="D144" s="163" t="s">
        <v>93</v>
      </c>
      <c r="E144" s="140">
        <v>0</v>
      </c>
      <c r="F144" s="140">
        <v>0</v>
      </c>
      <c r="G144" s="140">
        <v>0</v>
      </c>
      <c r="H144" s="140">
        <v>0</v>
      </c>
      <c r="I144" s="156" t="e">
        <f t="shared" si="17"/>
        <v>#DIV/0!</v>
      </c>
      <c r="J144" s="156" t="e">
        <f t="shared" si="19"/>
        <v>#DIV/0!</v>
      </c>
    </row>
    <row r="145" spans="1:11" s="159" customFormat="1">
      <c r="A145" s="304">
        <v>311</v>
      </c>
      <c r="B145" s="305"/>
      <c r="C145" s="306"/>
      <c r="D145" s="163" t="s">
        <v>249</v>
      </c>
      <c r="E145" s="140">
        <v>0</v>
      </c>
      <c r="F145" s="140">
        <v>0</v>
      </c>
      <c r="G145" s="140">
        <v>0</v>
      </c>
      <c r="H145" s="140">
        <v>0</v>
      </c>
      <c r="I145" s="156" t="e">
        <f t="shared" si="17"/>
        <v>#DIV/0!</v>
      </c>
      <c r="J145" s="156" t="e">
        <f t="shared" si="19"/>
        <v>#DIV/0!</v>
      </c>
    </row>
    <row r="146" spans="1:11">
      <c r="A146" s="307">
        <v>3111</v>
      </c>
      <c r="B146" s="308"/>
      <c r="C146" s="309"/>
      <c r="D146" s="164" t="s">
        <v>95</v>
      </c>
      <c r="E146" s="142">
        <v>0</v>
      </c>
      <c r="F146" s="140">
        <v>0</v>
      </c>
      <c r="G146" s="140">
        <v>0</v>
      </c>
      <c r="H146" s="142">
        <v>0</v>
      </c>
      <c r="I146" s="156" t="e">
        <f t="shared" si="17"/>
        <v>#DIV/0!</v>
      </c>
      <c r="J146" s="156" t="e">
        <f t="shared" si="19"/>
        <v>#DIV/0!</v>
      </c>
    </row>
    <row r="147" spans="1:11" s="159" customFormat="1">
      <c r="A147" s="304">
        <v>312</v>
      </c>
      <c r="B147" s="305"/>
      <c r="C147" s="306"/>
      <c r="D147" s="163" t="s">
        <v>96</v>
      </c>
      <c r="E147" s="140">
        <v>0</v>
      </c>
      <c r="F147" s="140">
        <v>0</v>
      </c>
      <c r="G147" s="140">
        <v>0</v>
      </c>
      <c r="H147" s="140">
        <v>0</v>
      </c>
      <c r="I147" s="156">
        <v>0</v>
      </c>
      <c r="J147" s="156" t="e">
        <f t="shared" si="19"/>
        <v>#DIV/0!</v>
      </c>
    </row>
    <row r="148" spans="1:11">
      <c r="A148" s="307">
        <v>3121</v>
      </c>
      <c r="B148" s="308"/>
      <c r="C148" s="309"/>
      <c r="D148" s="164" t="s">
        <v>96</v>
      </c>
      <c r="E148" s="142">
        <v>0</v>
      </c>
      <c r="F148" s="140">
        <v>0</v>
      </c>
      <c r="G148" s="140">
        <v>0</v>
      </c>
      <c r="H148" s="142">
        <v>0</v>
      </c>
      <c r="I148" s="156">
        <v>0</v>
      </c>
      <c r="J148" s="156" t="e">
        <f t="shared" si="19"/>
        <v>#DIV/0!</v>
      </c>
    </row>
    <row r="149" spans="1:11" s="159" customFormat="1">
      <c r="A149" s="304">
        <v>313</v>
      </c>
      <c r="B149" s="305"/>
      <c r="C149" s="306"/>
      <c r="D149" s="163" t="s">
        <v>97</v>
      </c>
      <c r="E149" s="140">
        <v>0</v>
      </c>
      <c r="F149" s="140">
        <v>0</v>
      </c>
      <c r="G149" s="140">
        <v>0</v>
      </c>
      <c r="H149" s="140">
        <v>0</v>
      </c>
      <c r="I149" s="156" t="e">
        <f t="shared" si="17"/>
        <v>#DIV/0!</v>
      </c>
      <c r="J149" s="156" t="e">
        <f t="shared" si="19"/>
        <v>#DIV/0!</v>
      </c>
    </row>
    <row r="150" spans="1:11">
      <c r="A150" s="307">
        <v>3132</v>
      </c>
      <c r="B150" s="308"/>
      <c r="C150" s="309"/>
      <c r="D150" s="164" t="s">
        <v>98</v>
      </c>
      <c r="E150" s="142">
        <v>0</v>
      </c>
      <c r="F150" s="140">
        <v>0</v>
      </c>
      <c r="G150" s="140">
        <v>0</v>
      </c>
      <c r="H150" s="142">
        <v>0</v>
      </c>
      <c r="I150" s="156" t="e">
        <f t="shared" si="17"/>
        <v>#DIV/0!</v>
      </c>
      <c r="J150" s="156" t="e">
        <f t="shared" si="19"/>
        <v>#DIV/0!</v>
      </c>
      <c r="K150" s="168"/>
    </row>
    <row r="151" spans="1:11" s="159" customFormat="1">
      <c r="A151" s="304">
        <v>32</v>
      </c>
      <c r="B151" s="305"/>
      <c r="C151" s="306"/>
      <c r="D151" s="163" t="s">
        <v>250</v>
      </c>
      <c r="E151" s="140">
        <v>0</v>
      </c>
      <c r="F151" s="140">
        <v>0</v>
      </c>
      <c r="G151" s="140">
        <v>0</v>
      </c>
      <c r="H151" s="140">
        <v>0</v>
      </c>
      <c r="I151" s="156" t="e">
        <f t="shared" si="17"/>
        <v>#DIV/0!</v>
      </c>
      <c r="J151" s="156" t="e">
        <f t="shared" si="19"/>
        <v>#DIV/0!</v>
      </c>
    </row>
    <row r="152" spans="1:11" s="159" customFormat="1">
      <c r="A152" s="304">
        <v>321</v>
      </c>
      <c r="B152" s="305"/>
      <c r="C152" s="306"/>
      <c r="D152" s="163" t="s">
        <v>101</v>
      </c>
      <c r="E152" s="140">
        <v>0</v>
      </c>
      <c r="F152" s="140">
        <v>0</v>
      </c>
      <c r="G152" s="140">
        <v>0</v>
      </c>
      <c r="H152" s="140">
        <v>0</v>
      </c>
      <c r="I152" s="156" t="e">
        <f t="shared" si="17"/>
        <v>#DIV/0!</v>
      </c>
      <c r="J152" s="156" t="e">
        <f t="shared" si="19"/>
        <v>#DIV/0!</v>
      </c>
    </row>
    <row r="153" spans="1:11">
      <c r="A153" s="307">
        <v>3211</v>
      </c>
      <c r="B153" s="308"/>
      <c r="C153" s="309"/>
      <c r="D153" s="164" t="s">
        <v>102</v>
      </c>
      <c r="E153" s="142">
        <v>0</v>
      </c>
      <c r="F153" s="140">
        <v>0</v>
      </c>
      <c r="G153" s="140">
        <v>0</v>
      </c>
      <c r="H153" s="142">
        <v>0</v>
      </c>
      <c r="I153" s="156">
        <v>0</v>
      </c>
      <c r="J153" s="156">
        <v>0</v>
      </c>
    </row>
    <row r="154" spans="1:11">
      <c r="A154" s="307">
        <v>3212</v>
      </c>
      <c r="B154" s="308"/>
      <c r="C154" s="309"/>
      <c r="D154" s="164" t="s">
        <v>251</v>
      </c>
      <c r="E154" s="142">
        <v>0</v>
      </c>
      <c r="F154" s="140">
        <v>0</v>
      </c>
      <c r="G154" s="140">
        <v>0</v>
      </c>
      <c r="H154" s="142">
        <v>0</v>
      </c>
      <c r="I154" s="156" t="e">
        <f t="shared" si="17"/>
        <v>#DIV/0!</v>
      </c>
      <c r="J154" s="156" t="e">
        <f t="shared" si="19"/>
        <v>#DIV/0!</v>
      </c>
    </row>
    <row r="155" spans="1:11">
      <c r="A155" s="295" t="s">
        <v>342</v>
      </c>
      <c r="B155" s="296"/>
      <c r="C155" s="297"/>
      <c r="D155" s="160" t="s">
        <v>256</v>
      </c>
      <c r="E155" s="161">
        <f>E156+E170</f>
        <v>26687.759999999998</v>
      </c>
      <c r="F155" s="161">
        <v>0</v>
      </c>
      <c r="G155" s="140">
        <v>0</v>
      </c>
      <c r="H155" s="161">
        <v>0</v>
      </c>
      <c r="I155" s="156">
        <v>0</v>
      </c>
      <c r="J155" s="156" t="e">
        <f t="shared" si="19"/>
        <v>#DIV/0!</v>
      </c>
    </row>
    <row r="156" spans="1:11">
      <c r="A156" s="298" t="s">
        <v>224</v>
      </c>
      <c r="B156" s="299"/>
      <c r="C156" s="300"/>
      <c r="D156" s="58" t="s">
        <v>74</v>
      </c>
      <c r="E156" s="162">
        <f>E157</f>
        <v>4003.1400000000003</v>
      </c>
      <c r="F156" s="162">
        <v>0</v>
      </c>
      <c r="G156" s="140">
        <v>0</v>
      </c>
      <c r="H156" s="162">
        <v>0</v>
      </c>
      <c r="I156" s="156">
        <v>0</v>
      </c>
      <c r="J156" s="156" t="e">
        <f t="shared" si="19"/>
        <v>#DIV/0!</v>
      </c>
    </row>
    <row r="157" spans="1:11">
      <c r="A157" s="301">
        <v>3</v>
      </c>
      <c r="B157" s="302"/>
      <c r="C157" s="303"/>
      <c r="D157" s="163" t="s">
        <v>217</v>
      </c>
      <c r="E157" s="140">
        <f>E158+E165</f>
        <v>4003.1400000000003</v>
      </c>
      <c r="F157" s="140">
        <v>0</v>
      </c>
      <c r="G157" s="140">
        <v>0</v>
      </c>
      <c r="H157" s="140">
        <v>0</v>
      </c>
      <c r="I157" s="156">
        <v>0</v>
      </c>
      <c r="J157" s="156" t="e">
        <f t="shared" si="19"/>
        <v>#DIV/0!</v>
      </c>
    </row>
    <row r="158" spans="1:11">
      <c r="A158" s="304">
        <v>31</v>
      </c>
      <c r="B158" s="305"/>
      <c r="C158" s="306"/>
      <c r="D158" s="163" t="s">
        <v>93</v>
      </c>
      <c r="E158" s="140">
        <f>E159+E161+E163</f>
        <v>3846.28</v>
      </c>
      <c r="F158" s="140">
        <v>0</v>
      </c>
      <c r="G158" s="140">
        <v>0</v>
      </c>
      <c r="H158" s="140">
        <v>0</v>
      </c>
      <c r="I158" s="156">
        <v>0</v>
      </c>
      <c r="J158" s="156" t="e">
        <f t="shared" si="19"/>
        <v>#DIV/0!</v>
      </c>
    </row>
    <row r="159" spans="1:11">
      <c r="A159" s="304">
        <v>311</v>
      </c>
      <c r="B159" s="305"/>
      <c r="C159" s="306"/>
      <c r="D159" s="163" t="s">
        <v>249</v>
      </c>
      <c r="E159" s="140">
        <f>E160</f>
        <v>3044.03</v>
      </c>
      <c r="F159" s="140">
        <v>0</v>
      </c>
      <c r="G159" s="140">
        <v>0</v>
      </c>
      <c r="H159" s="140">
        <v>0</v>
      </c>
      <c r="I159" s="156">
        <v>0</v>
      </c>
      <c r="J159" s="156" t="e">
        <f t="shared" si="19"/>
        <v>#DIV/0!</v>
      </c>
    </row>
    <row r="160" spans="1:11">
      <c r="A160" s="307">
        <v>3111</v>
      </c>
      <c r="B160" s="308"/>
      <c r="C160" s="309"/>
      <c r="D160" s="164" t="s">
        <v>95</v>
      </c>
      <c r="E160" s="142">
        <v>3044.03</v>
      </c>
      <c r="F160" s="140">
        <v>0</v>
      </c>
      <c r="G160" s="140">
        <v>0</v>
      </c>
      <c r="H160" s="140">
        <v>0</v>
      </c>
      <c r="I160" s="156">
        <v>0</v>
      </c>
      <c r="J160" s="156" t="e">
        <f t="shared" si="19"/>
        <v>#DIV/0!</v>
      </c>
    </row>
    <row r="161" spans="1:10">
      <c r="A161" s="304">
        <v>312</v>
      </c>
      <c r="B161" s="305"/>
      <c r="C161" s="306"/>
      <c r="D161" s="163" t="s">
        <v>96</v>
      </c>
      <c r="E161" s="140">
        <f>E162</f>
        <v>300</v>
      </c>
      <c r="F161" s="140">
        <v>0</v>
      </c>
      <c r="G161" s="140">
        <v>0</v>
      </c>
      <c r="H161" s="140">
        <v>0</v>
      </c>
      <c r="I161" s="156">
        <v>0</v>
      </c>
      <c r="J161" s="156" t="e">
        <f t="shared" si="19"/>
        <v>#DIV/0!</v>
      </c>
    </row>
    <row r="162" spans="1:10">
      <c r="A162" s="307">
        <v>3121</v>
      </c>
      <c r="B162" s="308"/>
      <c r="C162" s="309"/>
      <c r="D162" s="164" t="s">
        <v>96</v>
      </c>
      <c r="E162" s="142">
        <v>300</v>
      </c>
      <c r="F162" s="140">
        <v>0</v>
      </c>
      <c r="G162" s="140">
        <v>0</v>
      </c>
      <c r="H162" s="140">
        <v>0</v>
      </c>
      <c r="I162" s="156">
        <v>0</v>
      </c>
      <c r="J162" s="156" t="e">
        <f t="shared" si="19"/>
        <v>#DIV/0!</v>
      </c>
    </row>
    <row r="163" spans="1:10">
      <c r="A163" s="304">
        <v>313</v>
      </c>
      <c r="B163" s="305"/>
      <c r="C163" s="306"/>
      <c r="D163" s="163" t="s">
        <v>97</v>
      </c>
      <c r="E163" s="140">
        <f>E164</f>
        <v>502.25</v>
      </c>
      <c r="F163" s="140">
        <v>0</v>
      </c>
      <c r="G163" s="140">
        <v>0</v>
      </c>
      <c r="H163" s="140">
        <v>0</v>
      </c>
      <c r="I163" s="156">
        <v>0</v>
      </c>
      <c r="J163" s="156" t="e">
        <f t="shared" si="19"/>
        <v>#DIV/0!</v>
      </c>
    </row>
    <row r="164" spans="1:10">
      <c r="A164" s="307">
        <v>3132</v>
      </c>
      <c r="B164" s="308"/>
      <c r="C164" s="309"/>
      <c r="D164" s="164" t="s">
        <v>98</v>
      </c>
      <c r="E164" s="142">
        <v>502.25</v>
      </c>
      <c r="F164" s="140">
        <v>0</v>
      </c>
      <c r="G164" s="140">
        <v>0</v>
      </c>
      <c r="H164" s="140">
        <v>0</v>
      </c>
      <c r="I164" s="156">
        <v>0</v>
      </c>
      <c r="J164" s="156" t="e">
        <f t="shared" si="19"/>
        <v>#DIV/0!</v>
      </c>
    </row>
    <row r="165" spans="1:10">
      <c r="A165" s="304">
        <v>32</v>
      </c>
      <c r="B165" s="305"/>
      <c r="C165" s="306"/>
      <c r="D165" s="163" t="s">
        <v>250</v>
      </c>
      <c r="E165" s="140">
        <f>E166</f>
        <v>156.86000000000001</v>
      </c>
      <c r="F165" s="140">
        <v>0</v>
      </c>
      <c r="G165" s="140">
        <v>0</v>
      </c>
      <c r="H165" s="140">
        <v>0</v>
      </c>
      <c r="I165" s="156">
        <v>0</v>
      </c>
      <c r="J165" s="156" t="e">
        <f t="shared" si="19"/>
        <v>#DIV/0!</v>
      </c>
    </row>
    <row r="166" spans="1:10">
      <c r="A166" s="304">
        <v>321</v>
      </c>
      <c r="B166" s="305"/>
      <c r="C166" s="306"/>
      <c r="D166" s="163" t="s">
        <v>101</v>
      </c>
      <c r="E166" s="140">
        <f>E167+E168</f>
        <v>156.86000000000001</v>
      </c>
      <c r="F166" s="140">
        <v>0</v>
      </c>
      <c r="G166" s="140">
        <v>0</v>
      </c>
      <c r="H166" s="140">
        <v>0</v>
      </c>
      <c r="I166" s="156">
        <v>0</v>
      </c>
      <c r="J166" s="156" t="e">
        <f t="shared" si="19"/>
        <v>#DIV/0!</v>
      </c>
    </row>
    <row r="167" spans="1:10">
      <c r="A167" s="307">
        <v>3211</v>
      </c>
      <c r="B167" s="308"/>
      <c r="C167" s="309"/>
      <c r="D167" s="164" t="s">
        <v>102</v>
      </c>
      <c r="E167" s="142">
        <v>4.5</v>
      </c>
      <c r="F167" s="140">
        <v>0</v>
      </c>
      <c r="G167" s="140">
        <v>0</v>
      </c>
      <c r="H167" s="140">
        <v>0</v>
      </c>
      <c r="I167" s="156">
        <v>0</v>
      </c>
      <c r="J167" s="156">
        <v>0</v>
      </c>
    </row>
    <row r="168" spans="1:10">
      <c r="A168" s="307">
        <v>3212</v>
      </c>
      <c r="B168" s="308"/>
      <c r="C168" s="309"/>
      <c r="D168" s="164" t="s">
        <v>251</v>
      </c>
      <c r="E168" s="142">
        <v>152.36000000000001</v>
      </c>
      <c r="F168" s="140">
        <v>0</v>
      </c>
      <c r="G168" s="140">
        <v>0</v>
      </c>
      <c r="H168" s="140">
        <v>0</v>
      </c>
      <c r="I168" s="156">
        <v>0</v>
      </c>
      <c r="J168" s="156" t="e">
        <f t="shared" si="19"/>
        <v>#DIV/0!</v>
      </c>
    </row>
    <row r="169" spans="1:10">
      <c r="A169" s="307">
        <v>3213</v>
      </c>
      <c r="B169" s="308"/>
      <c r="C169" s="309"/>
      <c r="D169" s="164" t="s">
        <v>104</v>
      </c>
      <c r="E169" s="142">
        <v>0</v>
      </c>
      <c r="F169" s="140">
        <v>0</v>
      </c>
      <c r="G169" s="140">
        <v>0</v>
      </c>
      <c r="H169" s="140">
        <v>0</v>
      </c>
      <c r="I169" s="156">
        <v>0</v>
      </c>
      <c r="J169" s="156">
        <v>0</v>
      </c>
    </row>
    <row r="170" spans="1:10" ht="12.75" customHeight="1">
      <c r="A170" s="298" t="s">
        <v>257</v>
      </c>
      <c r="B170" s="299"/>
      <c r="C170" s="300"/>
      <c r="D170" s="176" t="s">
        <v>258</v>
      </c>
      <c r="E170" s="162">
        <f>E171</f>
        <v>22684.62</v>
      </c>
      <c r="F170" s="174">
        <v>0</v>
      </c>
      <c r="G170" s="140">
        <v>0</v>
      </c>
      <c r="H170" s="162">
        <v>0</v>
      </c>
      <c r="I170" s="156">
        <v>0</v>
      </c>
      <c r="J170" s="156">
        <v>0</v>
      </c>
    </row>
    <row r="171" spans="1:10">
      <c r="A171" s="301">
        <v>3</v>
      </c>
      <c r="B171" s="302"/>
      <c r="C171" s="303"/>
      <c r="D171" s="163" t="s">
        <v>217</v>
      </c>
      <c r="E171" s="140">
        <f>E172+E179</f>
        <v>22684.62</v>
      </c>
      <c r="F171" s="170">
        <v>0</v>
      </c>
      <c r="G171" s="140">
        <v>0</v>
      </c>
      <c r="H171" s="140">
        <v>0</v>
      </c>
      <c r="I171" s="156">
        <v>0</v>
      </c>
      <c r="J171" s="156">
        <v>0</v>
      </c>
    </row>
    <row r="172" spans="1:10">
      <c r="A172" s="304">
        <v>31</v>
      </c>
      <c r="B172" s="305"/>
      <c r="C172" s="306"/>
      <c r="D172" s="163" t="s">
        <v>93</v>
      </c>
      <c r="E172" s="140">
        <f>E173+E175+E177</f>
        <v>21795.73</v>
      </c>
      <c r="F172" s="170">
        <v>0</v>
      </c>
      <c r="G172" s="140">
        <v>0</v>
      </c>
      <c r="H172" s="140">
        <v>0</v>
      </c>
      <c r="I172" s="156">
        <v>0</v>
      </c>
      <c r="J172" s="156">
        <v>0</v>
      </c>
    </row>
    <row r="173" spans="1:10">
      <c r="A173" s="304">
        <v>311</v>
      </c>
      <c r="B173" s="305"/>
      <c r="C173" s="306"/>
      <c r="D173" s="163" t="s">
        <v>249</v>
      </c>
      <c r="E173" s="140">
        <f>E174</f>
        <v>17249.53</v>
      </c>
      <c r="F173" s="170">
        <v>0</v>
      </c>
      <c r="G173" s="140">
        <v>0</v>
      </c>
      <c r="H173" s="140">
        <v>0</v>
      </c>
      <c r="I173" s="156">
        <v>0</v>
      </c>
      <c r="J173" s="156">
        <v>0</v>
      </c>
    </row>
    <row r="174" spans="1:10">
      <c r="A174" s="307">
        <v>3111</v>
      </c>
      <c r="B174" s="308"/>
      <c r="C174" s="309"/>
      <c r="D174" s="164" t="s">
        <v>95</v>
      </c>
      <c r="E174" s="142">
        <v>17249.53</v>
      </c>
      <c r="F174" s="165">
        <v>0</v>
      </c>
      <c r="G174" s="140">
        <v>0</v>
      </c>
      <c r="H174" s="140">
        <v>0</v>
      </c>
      <c r="I174" s="156">
        <v>0</v>
      </c>
      <c r="J174" s="156">
        <v>0</v>
      </c>
    </row>
    <row r="175" spans="1:10">
      <c r="A175" s="304">
        <v>312</v>
      </c>
      <c r="B175" s="305"/>
      <c r="C175" s="306"/>
      <c r="D175" s="163" t="s">
        <v>96</v>
      </c>
      <c r="E175" s="140">
        <f>E176</f>
        <v>1700</v>
      </c>
      <c r="F175" s="170">
        <v>0</v>
      </c>
      <c r="G175" s="140">
        <v>0</v>
      </c>
      <c r="H175" s="140">
        <v>0</v>
      </c>
      <c r="I175" s="156">
        <v>0</v>
      </c>
      <c r="J175" s="156">
        <v>0</v>
      </c>
    </row>
    <row r="176" spans="1:10">
      <c r="A176" s="307">
        <v>3121</v>
      </c>
      <c r="B176" s="308"/>
      <c r="C176" s="309"/>
      <c r="D176" s="164" t="s">
        <v>96</v>
      </c>
      <c r="E176" s="142">
        <v>1700</v>
      </c>
      <c r="F176" s="165">
        <v>0</v>
      </c>
      <c r="G176" s="140">
        <v>0</v>
      </c>
      <c r="H176" s="140">
        <v>0</v>
      </c>
      <c r="I176" s="156">
        <v>0</v>
      </c>
      <c r="J176" s="156">
        <v>0</v>
      </c>
    </row>
    <row r="177" spans="1:10">
      <c r="A177" s="304">
        <v>313</v>
      </c>
      <c r="B177" s="305"/>
      <c r="C177" s="306"/>
      <c r="D177" s="163" t="s">
        <v>97</v>
      </c>
      <c r="E177" s="140">
        <f>E178</f>
        <v>2846.2</v>
      </c>
      <c r="F177" s="170">
        <v>0</v>
      </c>
      <c r="G177" s="140">
        <v>0</v>
      </c>
      <c r="H177" s="140">
        <v>0</v>
      </c>
      <c r="I177" s="156">
        <v>0</v>
      </c>
      <c r="J177" s="156">
        <v>0</v>
      </c>
    </row>
    <row r="178" spans="1:10">
      <c r="A178" s="307">
        <v>3132</v>
      </c>
      <c r="B178" s="308"/>
      <c r="C178" s="309"/>
      <c r="D178" s="164" t="s">
        <v>98</v>
      </c>
      <c r="E178" s="142">
        <v>2846.2</v>
      </c>
      <c r="F178" s="165">
        <v>0</v>
      </c>
      <c r="G178" s="140">
        <v>0</v>
      </c>
      <c r="H178" s="140">
        <v>0</v>
      </c>
      <c r="I178" s="156">
        <v>0</v>
      </c>
      <c r="J178" s="156">
        <v>0</v>
      </c>
    </row>
    <row r="179" spans="1:10">
      <c r="A179" s="304">
        <v>32</v>
      </c>
      <c r="B179" s="305"/>
      <c r="C179" s="306"/>
      <c r="D179" s="163" t="s">
        <v>250</v>
      </c>
      <c r="E179" s="140">
        <f>E180</f>
        <v>888.89</v>
      </c>
      <c r="F179" s="170">
        <v>0</v>
      </c>
      <c r="G179" s="140">
        <v>0</v>
      </c>
      <c r="H179" s="140">
        <v>0</v>
      </c>
      <c r="I179" s="156">
        <v>0</v>
      </c>
      <c r="J179" s="156">
        <v>0</v>
      </c>
    </row>
    <row r="180" spans="1:10">
      <c r="A180" s="304">
        <v>321</v>
      </c>
      <c r="B180" s="305"/>
      <c r="C180" s="306"/>
      <c r="D180" s="163" t="s">
        <v>101</v>
      </c>
      <c r="E180" s="140">
        <f>E181+E182</f>
        <v>888.89</v>
      </c>
      <c r="F180" s="170">
        <v>0</v>
      </c>
      <c r="G180" s="140">
        <v>0</v>
      </c>
      <c r="H180" s="140">
        <v>0</v>
      </c>
      <c r="I180" s="156">
        <v>0</v>
      </c>
      <c r="J180" s="156">
        <v>0</v>
      </c>
    </row>
    <row r="181" spans="1:10">
      <c r="A181" s="307">
        <v>3211</v>
      </c>
      <c r="B181" s="308"/>
      <c r="C181" s="309"/>
      <c r="D181" s="164" t="s">
        <v>102</v>
      </c>
      <c r="E181" s="142">
        <v>25.5</v>
      </c>
      <c r="F181" s="165">
        <v>0</v>
      </c>
      <c r="G181" s="140">
        <v>0</v>
      </c>
      <c r="H181" s="140">
        <v>0</v>
      </c>
      <c r="I181" s="156">
        <v>0</v>
      </c>
      <c r="J181" s="156">
        <v>0</v>
      </c>
    </row>
    <row r="182" spans="1:10">
      <c r="A182" s="307">
        <v>3212</v>
      </c>
      <c r="B182" s="308"/>
      <c r="C182" s="309"/>
      <c r="D182" s="164" t="s">
        <v>251</v>
      </c>
      <c r="E182" s="142">
        <v>863.39</v>
      </c>
      <c r="F182" s="165">
        <v>0</v>
      </c>
      <c r="G182" s="140">
        <v>0</v>
      </c>
      <c r="H182" s="140">
        <v>0</v>
      </c>
      <c r="I182" s="156">
        <v>0</v>
      </c>
      <c r="J182" s="156">
        <v>0</v>
      </c>
    </row>
    <row r="183" spans="1:10">
      <c r="A183" s="307">
        <v>3213</v>
      </c>
      <c r="B183" s="308"/>
      <c r="C183" s="309"/>
      <c r="D183" s="164" t="s">
        <v>104</v>
      </c>
      <c r="E183" s="142">
        <v>0</v>
      </c>
      <c r="F183" s="142">
        <v>0</v>
      </c>
      <c r="G183" s="140">
        <v>0</v>
      </c>
      <c r="H183" s="140">
        <v>0</v>
      </c>
      <c r="I183" s="156">
        <v>0</v>
      </c>
      <c r="J183" s="156">
        <v>0</v>
      </c>
    </row>
    <row r="184" spans="1:10">
      <c r="A184" s="295" t="s">
        <v>259</v>
      </c>
      <c r="B184" s="296"/>
      <c r="C184" s="297"/>
      <c r="D184" s="160" t="s">
        <v>260</v>
      </c>
      <c r="E184" s="161">
        <f>E185+E199</f>
        <v>15072.02</v>
      </c>
      <c r="F184" s="161">
        <f t="shared" ref="F184:F185" si="20">F185</f>
        <v>48650</v>
      </c>
      <c r="G184" s="140">
        <v>0</v>
      </c>
      <c r="H184" s="161">
        <f>H185+H199</f>
        <v>30796.82</v>
      </c>
      <c r="I184" s="156">
        <v>0</v>
      </c>
      <c r="J184" s="156">
        <v>0</v>
      </c>
    </row>
    <row r="185" spans="1:10">
      <c r="A185" s="298" t="s">
        <v>224</v>
      </c>
      <c r="B185" s="299"/>
      <c r="C185" s="300"/>
      <c r="D185" s="58" t="s">
        <v>74</v>
      </c>
      <c r="E185" s="162">
        <f>E186</f>
        <v>3918.7299999999996</v>
      </c>
      <c r="F185" s="162">
        <f t="shared" si="20"/>
        <v>48650</v>
      </c>
      <c r="G185" s="140">
        <v>0</v>
      </c>
      <c r="H185" s="162">
        <f>H186</f>
        <v>8007.1799999999994</v>
      </c>
      <c r="I185" s="156">
        <v>0</v>
      </c>
      <c r="J185" s="156">
        <v>0</v>
      </c>
    </row>
    <row r="186" spans="1:10">
      <c r="A186" s="301">
        <v>3</v>
      </c>
      <c r="B186" s="302"/>
      <c r="C186" s="303"/>
      <c r="D186" s="163" t="s">
        <v>217</v>
      </c>
      <c r="E186" s="140">
        <f>E187+E194</f>
        <v>3918.7299999999996</v>
      </c>
      <c r="F186" s="140">
        <f t="shared" ref="F186" si="21">F187+F194</f>
        <v>48650</v>
      </c>
      <c r="G186" s="140">
        <v>0</v>
      </c>
      <c r="H186" s="140">
        <f>H187+H194</f>
        <v>8007.1799999999994</v>
      </c>
      <c r="I186" s="156">
        <v>0</v>
      </c>
      <c r="J186" s="156">
        <v>0</v>
      </c>
    </row>
    <row r="187" spans="1:10">
      <c r="A187" s="304">
        <v>31</v>
      </c>
      <c r="B187" s="305"/>
      <c r="C187" s="306"/>
      <c r="D187" s="163" t="s">
        <v>93</v>
      </c>
      <c r="E187" s="140">
        <f>E188+E190+E192</f>
        <v>3725.24</v>
      </c>
      <c r="F187" s="140">
        <f t="shared" ref="F187" si="22">F188+F190+F192</f>
        <v>46500</v>
      </c>
      <c r="G187" s="140">
        <v>0</v>
      </c>
      <c r="H187" s="140">
        <f>H188+H190+H192</f>
        <v>7672.65</v>
      </c>
      <c r="I187" s="156">
        <v>0</v>
      </c>
      <c r="J187" s="156">
        <v>0</v>
      </c>
    </row>
    <row r="188" spans="1:10">
      <c r="A188" s="304">
        <v>311</v>
      </c>
      <c r="B188" s="305"/>
      <c r="C188" s="306"/>
      <c r="D188" s="163" t="s">
        <v>249</v>
      </c>
      <c r="E188" s="140">
        <f>E189</f>
        <v>2795.91</v>
      </c>
      <c r="F188" s="140">
        <f t="shared" ref="F188" si="23">F189</f>
        <v>35500</v>
      </c>
      <c r="G188" s="140">
        <v>0</v>
      </c>
      <c r="H188" s="140">
        <f>H189</f>
        <v>6228.87</v>
      </c>
      <c r="I188" s="156">
        <v>0</v>
      </c>
      <c r="J188" s="156">
        <v>0</v>
      </c>
    </row>
    <row r="189" spans="1:10">
      <c r="A189" s="307">
        <v>3111</v>
      </c>
      <c r="B189" s="308"/>
      <c r="C189" s="309"/>
      <c r="D189" s="164" t="s">
        <v>95</v>
      </c>
      <c r="E189" s="142">
        <v>2795.91</v>
      </c>
      <c r="F189" s="142">
        <v>35500</v>
      </c>
      <c r="G189" s="140">
        <v>0</v>
      </c>
      <c r="H189" s="142">
        <v>6228.87</v>
      </c>
      <c r="I189" s="156">
        <v>0</v>
      </c>
      <c r="J189" s="156">
        <v>0</v>
      </c>
    </row>
    <row r="190" spans="1:10">
      <c r="A190" s="304">
        <v>312</v>
      </c>
      <c r="B190" s="305"/>
      <c r="C190" s="306"/>
      <c r="D190" s="163" t="s">
        <v>96</v>
      </c>
      <c r="E190" s="140">
        <f>E191</f>
        <v>468</v>
      </c>
      <c r="F190" s="140">
        <f t="shared" ref="F190" si="24">F191</f>
        <v>4200</v>
      </c>
      <c r="G190" s="140">
        <v>0</v>
      </c>
      <c r="H190" s="140">
        <f>H191</f>
        <v>416</v>
      </c>
      <c r="I190" s="156">
        <v>0</v>
      </c>
      <c r="J190" s="156">
        <v>0</v>
      </c>
    </row>
    <row r="191" spans="1:10">
      <c r="A191" s="307">
        <v>3121</v>
      </c>
      <c r="B191" s="308"/>
      <c r="C191" s="309"/>
      <c r="D191" s="164" t="s">
        <v>96</v>
      </c>
      <c r="E191" s="142">
        <v>468</v>
      </c>
      <c r="F191" s="142">
        <v>4200</v>
      </c>
      <c r="G191" s="140">
        <v>0</v>
      </c>
      <c r="H191" s="142">
        <v>416</v>
      </c>
      <c r="I191" s="156">
        <v>0</v>
      </c>
      <c r="J191" s="156">
        <v>0</v>
      </c>
    </row>
    <row r="192" spans="1:10">
      <c r="A192" s="304">
        <v>313</v>
      </c>
      <c r="B192" s="305"/>
      <c r="C192" s="306"/>
      <c r="D192" s="163" t="s">
        <v>97</v>
      </c>
      <c r="E192" s="140">
        <f>E193</f>
        <v>461.33</v>
      </c>
      <c r="F192" s="140">
        <f t="shared" ref="F192" si="25">F193</f>
        <v>6800</v>
      </c>
      <c r="G192" s="140">
        <v>0</v>
      </c>
      <c r="H192" s="140">
        <f>H193</f>
        <v>1027.78</v>
      </c>
      <c r="I192" s="156">
        <v>0</v>
      </c>
      <c r="J192" s="156">
        <v>0</v>
      </c>
    </row>
    <row r="193" spans="1:10">
      <c r="A193" s="307">
        <v>3132</v>
      </c>
      <c r="B193" s="308"/>
      <c r="C193" s="309"/>
      <c r="D193" s="164" t="s">
        <v>98</v>
      </c>
      <c r="E193" s="142">
        <v>461.33</v>
      </c>
      <c r="F193" s="142">
        <v>6800</v>
      </c>
      <c r="G193" s="140">
        <v>0</v>
      </c>
      <c r="H193" s="142">
        <v>1027.78</v>
      </c>
      <c r="I193" s="156">
        <v>0</v>
      </c>
      <c r="J193" s="156">
        <v>0</v>
      </c>
    </row>
    <row r="194" spans="1:10">
      <c r="A194" s="304">
        <v>32</v>
      </c>
      <c r="B194" s="305"/>
      <c r="C194" s="306"/>
      <c r="D194" s="163" t="s">
        <v>250</v>
      </c>
      <c r="E194" s="140">
        <f>E195</f>
        <v>193.49</v>
      </c>
      <c r="F194" s="140">
        <f t="shared" ref="F194" si="26">F195</f>
        <v>2150</v>
      </c>
      <c r="G194" s="140">
        <v>0</v>
      </c>
      <c r="H194" s="140">
        <f>H195</f>
        <v>334.53000000000003</v>
      </c>
      <c r="I194" s="156">
        <v>0</v>
      </c>
      <c r="J194" s="156">
        <v>0</v>
      </c>
    </row>
    <row r="195" spans="1:10">
      <c r="A195" s="304">
        <v>321</v>
      </c>
      <c r="B195" s="305"/>
      <c r="C195" s="306"/>
      <c r="D195" s="163" t="s">
        <v>101</v>
      </c>
      <c r="E195" s="140">
        <f>E196+E197+E198</f>
        <v>193.49</v>
      </c>
      <c r="F195" s="140">
        <f>F196+F197+F198</f>
        <v>2150</v>
      </c>
      <c r="G195" s="140">
        <v>0</v>
      </c>
      <c r="H195" s="140">
        <f>H196+H197+H198</f>
        <v>334.53000000000003</v>
      </c>
      <c r="I195" s="156">
        <v>0</v>
      </c>
      <c r="J195" s="156">
        <v>0</v>
      </c>
    </row>
    <row r="196" spans="1:10">
      <c r="A196" s="307">
        <v>3211</v>
      </c>
      <c r="B196" s="308"/>
      <c r="C196" s="309"/>
      <c r="D196" s="164" t="s">
        <v>102</v>
      </c>
      <c r="E196" s="142">
        <v>0</v>
      </c>
      <c r="F196" s="142">
        <v>0</v>
      </c>
      <c r="G196" s="140">
        <v>0</v>
      </c>
      <c r="H196" s="142">
        <v>7.8</v>
      </c>
      <c r="I196" s="156">
        <v>0</v>
      </c>
      <c r="J196" s="156">
        <v>0</v>
      </c>
    </row>
    <row r="197" spans="1:10">
      <c r="A197" s="307">
        <v>3212</v>
      </c>
      <c r="B197" s="308"/>
      <c r="C197" s="309"/>
      <c r="D197" s="164" t="s">
        <v>251</v>
      </c>
      <c r="E197" s="142">
        <v>193.49</v>
      </c>
      <c r="F197" s="142">
        <v>2150</v>
      </c>
      <c r="G197" s="140">
        <v>0</v>
      </c>
      <c r="H197" s="142">
        <v>326.73</v>
      </c>
      <c r="I197" s="156">
        <v>0</v>
      </c>
      <c r="J197" s="156">
        <v>0</v>
      </c>
    </row>
    <row r="198" spans="1:10">
      <c r="A198" s="307">
        <v>3213</v>
      </c>
      <c r="B198" s="308"/>
      <c r="C198" s="309"/>
      <c r="D198" s="164" t="s">
        <v>104</v>
      </c>
      <c r="E198" s="142">
        <v>0</v>
      </c>
      <c r="F198" s="142">
        <v>0</v>
      </c>
      <c r="G198" s="140">
        <v>0</v>
      </c>
      <c r="H198" s="142">
        <v>0</v>
      </c>
      <c r="I198" s="156">
        <v>0</v>
      </c>
      <c r="J198" s="156">
        <v>0</v>
      </c>
    </row>
    <row r="199" spans="1:10">
      <c r="A199" s="298" t="s">
        <v>257</v>
      </c>
      <c r="B199" s="299"/>
      <c r="C199" s="300"/>
      <c r="D199" s="176" t="s">
        <v>258</v>
      </c>
      <c r="E199" s="162">
        <f>E200</f>
        <v>11153.29</v>
      </c>
      <c r="F199" s="162">
        <f>F200</f>
        <v>0</v>
      </c>
      <c r="G199" s="140">
        <v>0</v>
      </c>
      <c r="H199" s="162">
        <f>H200</f>
        <v>22789.64</v>
      </c>
      <c r="I199" s="156">
        <v>0</v>
      </c>
      <c r="J199" s="156">
        <v>0</v>
      </c>
    </row>
    <row r="200" spans="1:10">
      <c r="A200" s="301">
        <v>3</v>
      </c>
      <c r="B200" s="302"/>
      <c r="C200" s="303"/>
      <c r="D200" s="163" t="s">
        <v>217</v>
      </c>
      <c r="E200" s="140">
        <f>E201+E208</f>
        <v>11153.29</v>
      </c>
      <c r="F200" s="140">
        <v>0</v>
      </c>
      <c r="G200" s="140">
        <v>0</v>
      </c>
      <c r="H200" s="140">
        <f>H201+H208</f>
        <v>22789.64</v>
      </c>
      <c r="I200" s="156">
        <v>0</v>
      </c>
      <c r="J200" s="156">
        <v>0</v>
      </c>
    </row>
    <row r="201" spans="1:10">
      <c r="A201" s="304">
        <v>31</v>
      </c>
      <c r="B201" s="305"/>
      <c r="C201" s="306"/>
      <c r="D201" s="163" t="s">
        <v>93</v>
      </c>
      <c r="E201" s="140">
        <f>E202+E204+E206</f>
        <v>10602.6</v>
      </c>
      <c r="F201" s="140">
        <v>0</v>
      </c>
      <c r="G201" s="140">
        <v>0</v>
      </c>
      <c r="H201" s="140">
        <f>H202+H204+H206</f>
        <v>21837.51</v>
      </c>
      <c r="I201" s="156">
        <v>0</v>
      </c>
      <c r="J201" s="156">
        <v>0</v>
      </c>
    </row>
    <row r="202" spans="1:10" ht="15" customHeight="1">
      <c r="A202" s="304">
        <v>311</v>
      </c>
      <c r="B202" s="305"/>
      <c r="C202" s="306"/>
      <c r="D202" s="163" t="s">
        <v>249</v>
      </c>
      <c r="E202" s="140">
        <f>E203</f>
        <v>7957.59</v>
      </c>
      <c r="F202" s="140">
        <v>0</v>
      </c>
      <c r="G202" s="140">
        <v>0</v>
      </c>
      <c r="H202" s="140">
        <f>H203</f>
        <v>17728.32</v>
      </c>
      <c r="I202" s="156">
        <v>0</v>
      </c>
      <c r="J202" s="156">
        <v>0</v>
      </c>
    </row>
    <row r="203" spans="1:10" ht="15" customHeight="1">
      <c r="A203" s="307">
        <v>3111</v>
      </c>
      <c r="B203" s="308"/>
      <c r="C203" s="309"/>
      <c r="D203" s="164" t="s">
        <v>95</v>
      </c>
      <c r="E203" s="142">
        <v>7957.59</v>
      </c>
      <c r="F203" s="140">
        <v>0</v>
      </c>
      <c r="G203" s="140">
        <v>0</v>
      </c>
      <c r="H203" s="142">
        <v>17728.32</v>
      </c>
      <c r="I203" s="156">
        <v>0</v>
      </c>
      <c r="J203" s="156">
        <v>0</v>
      </c>
    </row>
    <row r="204" spans="1:10">
      <c r="A204" s="304">
        <v>312</v>
      </c>
      <c r="B204" s="305"/>
      <c r="C204" s="306"/>
      <c r="D204" s="163" t="s">
        <v>96</v>
      </c>
      <c r="E204" s="140">
        <f>E205</f>
        <v>1332</v>
      </c>
      <c r="F204" s="140">
        <v>0</v>
      </c>
      <c r="G204" s="140">
        <v>0</v>
      </c>
      <c r="H204" s="140">
        <f>H205</f>
        <v>1184</v>
      </c>
      <c r="I204" s="156">
        <v>0</v>
      </c>
      <c r="J204" s="156">
        <v>0</v>
      </c>
    </row>
    <row r="205" spans="1:10">
      <c r="A205" s="307">
        <v>3121</v>
      </c>
      <c r="B205" s="308"/>
      <c r="C205" s="309"/>
      <c r="D205" s="164" t="s">
        <v>96</v>
      </c>
      <c r="E205" s="142">
        <v>1332</v>
      </c>
      <c r="F205" s="140">
        <v>0</v>
      </c>
      <c r="G205" s="140">
        <v>0</v>
      </c>
      <c r="H205" s="142">
        <v>1184</v>
      </c>
      <c r="I205" s="156">
        <v>0</v>
      </c>
      <c r="J205" s="156">
        <v>0</v>
      </c>
    </row>
    <row r="206" spans="1:10">
      <c r="A206" s="304">
        <v>313</v>
      </c>
      <c r="B206" s="305"/>
      <c r="C206" s="306"/>
      <c r="D206" s="163" t="s">
        <v>97</v>
      </c>
      <c r="E206" s="140">
        <f>E207</f>
        <v>1313.01</v>
      </c>
      <c r="F206" s="140">
        <v>0</v>
      </c>
      <c r="G206" s="140">
        <v>0</v>
      </c>
      <c r="H206" s="140">
        <f>H207</f>
        <v>2925.19</v>
      </c>
      <c r="I206" s="156">
        <v>0</v>
      </c>
      <c r="J206" s="156">
        <v>0</v>
      </c>
    </row>
    <row r="207" spans="1:10">
      <c r="A207" s="307">
        <v>3132</v>
      </c>
      <c r="B207" s="308"/>
      <c r="C207" s="309"/>
      <c r="D207" s="164" t="s">
        <v>98</v>
      </c>
      <c r="E207" s="142">
        <v>1313.01</v>
      </c>
      <c r="F207" s="140">
        <v>0</v>
      </c>
      <c r="G207" s="140">
        <v>0</v>
      </c>
      <c r="H207" s="142">
        <v>2925.19</v>
      </c>
      <c r="I207" s="156">
        <v>0</v>
      </c>
      <c r="J207" s="156">
        <v>0</v>
      </c>
    </row>
    <row r="208" spans="1:10">
      <c r="A208" s="304">
        <v>32</v>
      </c>
      <c r="B208" s="305"/>
      <c r="C208" s="306"/>
      <c r="D208" s="163" t="s">
        <v>250</v>
      </c>
      <c r="E208" s="140">
        <f>E209</f>
        <v>550.69000000000005</v>
      </c>
      <c r="F208" s="140">
        <v>0</v>
      </c>
      <c r="G208" s="140">
        <v>0</v>
      </c>
      <c r="H208" s="140">
        <f>H209</f>
        <v>952.13</v>
      </c>
      <c r="I208" s="156">
        <v>0</v>
      </c>
      <c r="J208" s="156">
        <v>0</v>
      </c>
    </row>
    <row r="209" spans="1:11">
      <c r="A209" s="304">
        <v>321</v>
      </c>
      <c r="B209" s="305"/>
      <c r="C209" s="306"/>
      <c r="D209" s="163" t="s">
        <v>101</v>
      </c>
      <c r="E209" s="140">
        <f>E210+E211+E212</f>
        <v>550.69000000000005</v>
      </c>
      <c r="F209" s="140">
        <v>0</v>
      </c>
      <c r="G209" s="140">
        <v>0</v>
      </c>
      <c r="H209" s="140">
        <f>H210+H211+H212</f>
        <v>952.13</v>
      </c>
      <c r="I209" s="156">
        <v>0</v>
      </c>
      <c r="J209" s="156">
        <v>0</v>
      </c>
    </row>
    <row r="210" spans="1:11">
      <c r="A210" s="307">
        <v>3211</v>
      </c>
      <c r="B210" s="308"/>
      <c r="C210" s="309"/>
      <c r="D210" s="164" t="s">
        <v>102</v>
      </c>
      <c r="E210" s="142">
        <v>0</v>
      </c>
      <c r="F210" s="140">
        <v>0</v>
      </c>
      <c r="G210" s="140">
        <v>0</v>
      </c>
      <c r="H210" s="142">
        <v>22.2</v>
      </c>
      <c r="I210" s="156">
        <v>0</v>
      </c>
      <c r="J210" s="156">
        <v>0</v>
      </c>
    </row>
    <row r="211" spans="1:11">
      <c r="A211" s="307">
        <v>3212</v>
      </c>
      <c r="B211" s="308"/>
      <c r="C211" s="309"/>
      <c r="D211" s="164" t="s">
        <v>251</v>
      </c>
      <c r="E211" s="142">
        <v>550.69000000000005</v>
      </c>
      <c r="F211" s="140">
        <v>0</v>
      </c>
      <c r="G211" s="140">
        <v>0</v>
      </c>
      <c r="H211" s="142">
        <v>929.93</v>
      </c>
      <c r="I211" s="156">
        <v>0</v>
      </c>
      <c r="J211" s="156">
        <v>0</v>
      </c>
    </row>
    <row r="212" spans="1:11">
      <c r="A212" s="307">
        <v>3213</v>
      </c>
      <c r="B212" s="308"/>
      <c r="C212" s="309"/>
      <c r="D212" s="164" t="s">
        <v>104</v>
      </c>
      <c r="E212" s="142">
        <v>0</v>
      </c>
      <c r="F212" s="140">
        <v>0</v>
      </c>
      <c r="G212" s="140">
        <v>0</v>
      </c>
      <c r="H212" s="142">
        <v>0</v>
      </c>
      <c r="I212" s="156">
        <v>0</v>
      </c>
      <c r="J212" s="156">
        <v>0</v>
      </c>
    </row>
    <row r="213" spans="1:11" ht="30.75" customHeight="1">
      <c r="A213" s="292" t="s">
        <v>227</v>
      </c>
      <c r="B213" s="293"/>
      <c r="C213" s="294"/>
      <c r="D213" s="157" t="s">
        <v>228</v>
      </c>
      <c r="E213" s="158">
        <f>E214+E236</f>
        <v>87157.45</v>
      </c>
      <c r="F213" s="158">
        <f>F214+F236</f>
        <v>70000</v>
      </c>
      <c r="G213" s="140">
        <v>0</v>
      </c>
      <c r="H213" s="158">
        <f>H214+H236</f>
        <v>79777.84</v>
      </c>
      <c r="I213" s="156">
        <f t="shared" ref="I213:I266" si="27">H213/E213*100</f>
        <v>91.533012955289536</v>
      </c>
      <c r="J213" s="156">
        <v>0</v>
      </c>
      <c r="K213" s="251"/>
    </row>
    <row r="214" spans="1:11" ht="30.75" customHeight="1">
      <c r="A214" s="292" t="s">
        <v>261</v>
      </c>
      <c r="B214" s="293"/>
      <c r="C214" s="294"/>
      <c r="D214" s="157" t="s">
        <v>262</v>
      </c>
      <c r="E214" s="158">
        <f>E215+E224+E230</f>
        <v>18182.11</v>
      </c>
      <c r="F214" s="158">
        <f>F215+F224+F230</f>
        <v>0</v>
      </c>
      <c r="G214" s="140">
        <v>0</v>
      </c>
      <c r="H214" s="158">
        <f>H215+H224</f>
        <v>5152.5</v>
      </c>
      <c r="I214" s="156">
        <v>0</v>
      </c>
      <c r="J214" s="156">
        <v>0</v>
      </c>
    </row>
    <row r="215" spans="1:11">
      <c r="A215" s="295" t="s">
        <v>263</v>
      </c>
      <c r="B215" s="296"/>
      <c r="C215" s="297"/>
      <c r="D215" s="160" t="s">
        <v>264</v>
      </c>
      <c r="E215" s="161">
        <f>E216</f>
        <v>17143.93</v>
      </c>
      <c r="F215" s="161">
        <v>0</v>
      </c>
      <c r="G215" s="140">
        <v>0</v>
      </c>
      <c r="H215" s="161">
        <f>H217</f>
        <v>4875</v>
      </c>
      <c r="I215" s="156">
        <v>0</v>
      </c>
      <c r="J215" s="156">
        <v>0</v>
      </c>
    </row>
    <row r="216" spans="1:11">
      <c r="A216" s="298" t="s">
        <v>224</v>
      </c>
      <c r="B216" s="299"/>
      <c r="C216" s="300"/>
      <c r="D216" s="58" t="s">
        <v>74</v>
      </c>
      <c r="E216" s="162">
        <f>E217</f>
        <v>17143.93</v>
      </c>
      <c r="F216" s="162">
        <v>0</v>
      </c>
      <c r="G216" s="140">
        <v>0</v>
      </c>
      <c r="H216" s="162">
        <f>H217</f>
        <v>4875</v>
      </c>
      <c r="I216" s="156">
        <v>0</v>
      </c>
      <c r="J216" s="156">
        <v>0</v>
      </c>
    </row>
    <row r="217" spans="1:11">
      <c r="A217" s="301">
        <v>4</v>
      </c>
      <c r="B217" s="302"/>
      <c r="C217" s="303"/>
      <c r="D217" s="163" t="s">
        <v>144</v>
      </c>
      <c r="E217" s="140">
        <f>E218</f>
        <v>17143.93</v>
      </c>
      <c r="F217" s="140">
        <v>0</v>
      </c>
      <c r="G217" s="140">
        <v>0</v>
      </c>
      <c r="H217" s="140">
        <f>H218</f>
        <v>4875</v>
      </c>
      <c r="I217" s="156">
        <v>0</v>
      </c>
      <c r="J217" s="156">
        <v>0</v>
      </c>
    </row>
    <row r="218" spans="1:11">
      <c r="A218" s="304">
        <v>42</v>
      </c>
      <c r="B218" s="305"/>
      <c r="C218" s="306"/>
      <c r="D218" s="163" t="s">
        <v>145</v>
      </c>
      <c r="E218" s="140">
        <f>E219</f>
        <v>17143.93</v>
      </c>
      <c r="F218" s="140">
        <v>0</v>
      </c>
      <c r="G218" s="140">
        <v>0</v>
      </c>
      <c r="H218" s="140">
        <f>H219</f>
        <v>4875</v>
      </c>
      <c r="I218" s="156">
        <v>0</v>
      </c>
      <c r="J218" s="156">
        <v>0</v>
      </c>
    </row>
    <row r="219" spans="1:11">
      <c r="A219" s="304">
        <v>422</v>
      </c>
      <c r="B219" s="305"/>
      <c r="C219" s="306"/>
      <c r="D219" s="163" t="s">
        <v>148</v>
      </c>
      <c r="E219" s="140">
        <f>E220+E221+E222+E223</f>
        <v>17143.93</v>
      </c>
      <c r="F219" s="140">
        <v>0</v>
      </c>
      <c r="G219" s="140">
        <v>0</v>
      </c>
      <c r="H219" s="140">
        <f>H220+H221+H222+H223</f>
        <v>4875</v>
      </c>
      <c r="I219" s="156">
        <v>0</v>
      </c>
      <c r="J219" s="156">
        <v>0</v>
      </c>
    </row>
    <row r="220" spans="1:11">
      <c r="A220" s="307">
        <v>4221</v>
      </c>
      <c r="B220" s="308"/>
      <c r="C220" s="309"/>
      <c r="D220" s="164" t="s">
        <v>149</v>
      </c>
      <c r="E220" s="69">
        <v>0</v>
      </c>
      <c r="F220" s="140">
        <v>0</v>
      </c>
      <c r="G220" s="140">
        <v>0</v>
      </c>
      <c r="H220" s="140">
        <v>0</v>
      </c>
      <c r="I220" s="156">
        <v>0</v>
      </c>
      <c r="J220" s="156">
        <v>0</v>
      </c>
    </row>
    <row r="221" spans="1:11">
      <c r="A221" s="307">
        <v>4223</v>
      </c>
      <c r="B221" s="308"/>
      <c r="C221" s="309"/>
      <c r="D221" s="164" t="s">
        <v>151</v>
      </c>
      <c r="E221" s="69">
        <v>0</v>
      </c>
      <c r="F221" s="140">
        <v>0</v>
      </c>
      <c r="G221" s="140">
        <v>0</v>
      </c>
      <c r="H221" s="140">
        <v>1875</v>
      </c>
      <c r="I221" s="156">
        <v>0</v>
      </c>
      <c r="J221" s="156">
        <v>0</v>
      </c>
    </row>
    <row r="222" spans="1:11">
      <c r="A222" s="307">
        <v>4226</v>
      </c>
      <c r="B222" s="308"/>
      <c r="C222" s="309"/>
      <c r="D222" s="164" t="s">
        <v>265</v>
      </c>
      <c r="E222" s="69">
        <v>0</v>
      </c>
      <c r="F222" s="140">
        <v>0</v>
      </c>
      <c r="G222" s="140">
        <v>0</v>
      </c>
      <c r="H222" s="140">
        <v>0</v>
      </c>
      <c r="I222" s="156">
        <v>0</v>
      </c>
      <c r="J222" s="156">
        <v>0</v>
      </c>
    </row>
    <row r="223" spans="1:11">
      <c r="A223" s="307">
        <v>4227</v>
      </c>
      <c r="B223" s="308"/>
      <c r="C223" s="309"/>
      <c r="D223" s="164" t="s">
        <v>266</v>
      </c>
      <c r="E223" s="69">
        <v>17143.93</v>
      </c>
      <c r="F223" s="140">
        <v>0</v>
      </c>
      <c r="G223" s="140">
        <v>0</v>
      </c>
      <c r="H223" s="140">
        <v>3000</v>
      </c>
      <c r="I223" s="156">
        <v>0</v>
      </c>
      <c r="J223" s="156">
        <v>0</v>
      </c>
    </row>
    <row r="224" spans="1:11">
      <c r="A224" s="295" t="s">
        <v>231</v>
      </c>
      <c r="B224" s="296"/>
      <c r="C224" s="297"/>
      <c r="D224" s="160" t="s">
        <v>267</v>
      </c>
      <c r="E224" s="161">
        <f>E225</f>
        <v>138.75</v>
      </c>
      <c r="F224" s="161">
        <v>0</v>
      </c>
      <c r="G224" s="140">
        <v>0</v>
      </c>
      <c r="H224" s="161">
        <f>H225</f>
        <v>277.5</v>
      </c>
      <c r="I224" s="156">
        <v>0</v>
      </c>
      <c r="J224" s="156">
        <v>0</v>
      </c>
    </row>
    <row r="225" spans="1:10">
      <c r="A225" s="298" t="s">
        <v>224</v>
      </c>
      <c r="B225" s="299"/>
      <c r="C225" s="300"/>
      <c r="D225" s="58" t="s">
        <v>74</v>
      </c>
      <c r="E225" s="162">
        <f>E226</f>
        <v>138.75</v>
      </c>
      <c r="F225" s="162">
        <v>0</v>
      </c>
      <c r="G225" s="140">
        <v>0</v>
      </c>
      <c r="H225" s="162">
        <f>H229</f>
        <v>277.5</v>
      </c>
      <c r="I225" s="156">
        <v>0</v>
      </c>
      <c r="J225" s="156">
        <v>0</v>
      </c>
    </row>
    <row r="226" spans="1:10">
      <c r="A226" s="301">
        <v>4</v>
      </c>
      <c r="B226" s="302"/>
      <c r="C226" s="303"/>
      <c r="D226" s="163" t="s">
        <v>144</v>
      </c>
      <c r="E226" s="140">
        <f>E227</f>
        <v>138.75</v>
      </c>
      <c r="F226" s="140">
        <v>0</v>
      </c>
      <c r="G226" s="140">
        <v>0</v>
      </c>
      <c r="H226" s="140">
        <v>0</v>
      </c>
      <c r="I226" s="156">
        <v>0</v>
      </c>
      <c r="J226" s="156">
        <v>0</v>
      </c>
    </row>
    <row r="227" spans="1:10">
      <c r="A227" s="177">
        <v>45</v>
      </c>
      <c r="B227" s="178"/>
      <c r="C227" s="179"/>
      <c r="D227" s="180" t="s">
        <v>157</v>
      </c>
      <c r="E227" s="140">
        <f>E228</f>
        <v>138.75</v>
      </c>
      <c r="F227" s="140">
        <v>0</v>
      </c>
      <c r="G227" s="140">
        <v>0</v>
      </c>
      <c r="H227" s="140">
        <v>0</v>
      </c>
      <c r="I227" s="156">
        <v>0</v>
      </c>
      <c r="J227" s="156">
        <v>0</v>
      </c>
    </row>
    <row r="228" spans="1:10">
      <c r="A228" s="177">
        <v>451</v>
      </c>
      <c r="B228" s="178"/>
      <c r="C228" s="179"/>
      <c r="D228" s="180" t="s">
        <v>158</v>
      </c>
      <c r="E228" s="140">
        <f>E229</f>
        <v>138.75</v>
      </c>
      <c r="F228" s="140">
        <v>0</v>
      </c>
      <c r="G228" s="140">
        <v>0</v>
      </c>
      <c r="H228" s="140">
        <v>0</v>
      </c>
      <c r="I228" s="156">
        <v>0</v>
      </c>
      <c r="J228" s="156">
        <v>0</v>
      </c>
    </row>
    <row r="229" spans="1:10">
      <c r="A229" s="181">
        <v>4511</v>
      </c>
      <c r="B229" s="178"/>
      <c r="C229" s="179"/>
      <c r="D229" s="164" t="s">
        <v>158</v>
      </c>
      <c r="E229" s="71">
        <v>138.75</v>
      </c>
      <c r="F229" s="140">
        <v>0</v>
      </c>
      <c r="G229" s="140">
        <v>0</v>
      </c>
      <c r="H229" s="71">
        <v>277.5</v>
      </c>
      <c r="I229" s="156">
        <v>0</v>
      </c>
      <c r="J229" s="156">
        <v>0</v>
      </c>
    </row>
    <row r="230" spans="1:10">
      <c r="A230" s="295" t="s">
        <v>268</v>
      </c>
      <c r="B230" s="296"/>
      <c r="C230" s="297"/>
      <c r="D230" s="160" t="s">
        <v>269</v>
      </c>
      <c r="E230" s="161">
        <f>E231</f>
        <v>899.43</v>
      </c>
      <c r="F230" s="161">
        <v>0</v>
      </c>
      <c r="G230" s="140">
        <v>0</v>
      </c>
      <c r="H230" s="161">
        <v>0</v>
      </c>
      <c r="I230" s="156">
        <v>0</v>
      </c>
      <c r="J230" s="156">
        <v>0</v>
      </c>
    </row>
    <row r="231" spans="1:10">
      <c r="A231" s="298" t="s">
        <v>224</v>
      </c>
      <c r="B231" s="299"/>
      <c r="C231" s="300"/>
      <c r="D231" s="58" t="s">
        <v>74</v>
      </c>
      <c r="E231" s="162">
        <f>E232</f>
        <v>899.43</v>
      </c>
      <c r="F231" s="162">
        <v>0</v>
      </c>
      <c r="G231" s="140">
        <v>0</v>
      </c>
      <c r="H231" s="162">
        <v>0</v>
      </c>
      <c r="I231" s="156">
        <v>0</v>
      </c>
      <c r="J231" s="156">
        <v>0</v>
      </c>
    </row>
    <row r="232" spans="1:10">
      <c r="A232" s="301">
        <v>4</v>
      </c>
      <c r="B232" s="302"/>
      <c r="C232" s="303"/>
      <c r="D232" s="163" t="s">
        <v>144</v>
      </c>
      <c r="E232" s="140">
        <f>E233</f>
        <v>899.43</v>
      </c>
      <c r="F232" s="140">
        <v>0</v>
      </c>
      <c r="G232" s="140">
        <v>0</v>
      </c>
      <c r="H232" s="140">
        <v>0</v>
      </c>
      <c r="I232" s="156">
        <v>0</v>
      </c>
      <c r="J232" s="156">
        <v>0</v>
      </c>
    </row>
    <row r="233" spans="1:10">
      <c r="A233" s="177">
        <v>42</v>
      </c>
      <c r="B233" s="178"/>
      <c r="C233" s="179"/>
      <c r="D233" s="163" t="s">
        <v>145</v>
      </c>
      <c r="E233" s="140">
        <f>E234</f>
        <v>899.43</v>
      </c>
      <c r="F233" s="140">
        <v>0</v>
      </c>
      <c r="G233" s="140">
        <v>0</v>
      </c>
      <c r="H233" s="140">
        <v>0</v>
      </c>
      <c r="I233" s="156">
        <v>0</v>
      </c>
      <c r="J233" s="156">
        <v>0</v>
      </c>
    </row>
    <row r="234" spans="1:10">
      <c r="A234" s="177">
        <v>424</v>
      </c>
      <c r="B234" s="178"/>
      <c r="C234" s="179"/>
      <c r="D234" s="180" t="s">
        <v>270</v>
      </c>
      <c r="E234" s="140">
        <f>E235</f>
        <v>899.43</v>
      </c>
      <c r="F234" s="140">
        <v>0</v>
      </c>
      <c r="G234" s="140">
        <v>0</v>
      </c>
      <c r="H234" s="140">
        <v>0</v>
      </c>
      <c r="I234" s="156">
        <v>0</v>
      </c>
      <c r="J234" s="156">
        <v>0</v>
      </c>
    </row>
    <row r="235" spans="1:10">
      <c r="A235" s="181">
        <v>4241</v>
      </c>
      <c r="B235" s="178"/>
      <c r="C235" s="179"/>
      <c r="D235" s="164" t="s">
        <v>271</v>
      </c>
      <c r="E235" s="71">
        <v>899.43</v>
      </c>
      <c r="F235" s="140">
        <v>0</v>
      </c>
      <c r="G235" s="140">
        <v>0</v>
      </c>
      <c r="H235" s="71">
        <v>0</v>
      </c>
      <c r="I235" s="156">
        <v>0</v>
      </c>
      <c r="J235" s="156">
        <v>0</v>
      </c>
    </row>
    <row r="236" spans="1:10" s="159" customFormat="1" ht="25.5" customHeight="1">
      <c r="A236" s="292" t="s">
        <v>272</v>
      </c>
      <c r="B236" s="293"/>
      <c r="C236" s="294"/>
      <c r="D236" s="157" t="s">
        <v>273</v>
      </c>
      <c r="E236" s="158">
        <f>E237</f>
        <v>68975.34</v>
      </c>
      <c r="F236" s="243">
        <f t="shared" ref="F236:F241" si="28">F237</f>
        <v>70000</v>
      </c>
      <c r="G236" s="140">
        <v>0</v>
      </c>
      <c r="H236" s="158">
        <f>H237</f>
        <v>74625.34</v>
      </c>
      <c r="I236" s="156">
        <f t="shared" si="27"/>
        <v>108.19133330839688</v>
      </c>
      <c r="J236" s="156">
        <v>0</v>
      </c>
    </row>
    <row r="237" spans="1:10" s="159" customFormat="1" ht="27.75" customHeight="1">
      <c r="A237" s="295" t="s">
        <v>213</v>
      </c>
      <c r="B237" s="296"/>
      <c r="C237" s="297"/>
      <c r="D237" s="160" t="s">
        <v>274</v>
      </c>
      <c r="E237" s="161">
        <f>E238</f>
        <v>68975.34</v>
      </c>
      <c r="F237" s="161">
        <f t="shared" si="28"/>
        <v>70000</v>
      </c>
      <c r="G237" s="140">
        <v>0</v>
      </c>
      <c r="H237" s="161">
        <f>H242</f>
        <v>74625.34</v>
      </c>
      <c r="I237" s="156">
        <f t="shared" si="27"/>
        <v>108.19133330839688</v>
      </c>
      <c r="J237" s="156">
        <v>0</v>
      </c>
    </row>
    <row r="238" spans="1:10" s="159" customFormat="1" ht="12.75" customHeight="1">
      <c r="A238" s="298" t="s">
        <v>224</v>
      </c>
      <c r="B238" s="299"/>
      <c r="C238" s="300"/>
      <c r="D238" s="58" t="s">
        <v>74</v>
      </c>
      <c r="E238" s="162">
        <f t="shared" ref="E238:E241" si="29">E239</f>
        <v>68975.34</v>
      </c>
      <c r="F238" s="162">
        <f t="shared" si="28"/>
        <v>70000</v>
      </c>
      <c r="G238" s="140">
        <v>0</v>
      </c>
      <c r="H238" s="162">
        <f>H242</f>
        <v>74625.34</v>
      </c>
      <c r="I238" s="156">
        <f t="shared" si="27"/>
        <v>108.19133330839688</v>
      </c>
      <c r="J238" s="156">
        <v>0</v>
      </c>
    </row>
    <row r="239" spans="1:10" s="159" customFormat="1" ht="12.75" customHeight="1">
      <c r="A239" s="301">
        <v>3</v>
      </c>
      <c r="B239" s="302"/>
      <c r="C239" s="303"/>
      <c r="D239" s="163" t="s">
        <v>217</v>
      </c>
      <c r="E239" s="140">
        <f t="shared" si="29"/>
        <v>68975.34</v>
      </c>
      <c r="F239" s="140">
        <f t="shared" si="28"/>
        <v>70000</v>
      </c>
      <c r="G239" s="140">
        <v>0</v>
      </c>
      <c r="H239" s="140">
        <v>0</v>
      </c>
      <c r="I239" s="156">
        <f t="shared" si="27"/>
        <v>0</v>
      </c>
      <c r="J239" s="156">
        <v>0</v>
      </c>
    </row>
    <row r="240" spans="1:10" s="159" customFormat="1">
      <c r="A240" s="304">
        <v>32</v>
      </c>
      <c r="B240" s="305"/>
      <c r="C240" s="306"/>
      <c r="D240" s="163" t="s">
        <v>100</v>
      </c>
      <c r="E240" s="140">
        <f t="shared" si="29"/>
        <v>68975.34</v>
      </c>
      <c r="F240" s="140">
        <f t="shared" si="28"/>
        <v>70000</v>
      </c>
      <c r="G240" s="140">
        <v>0</v>
      </c>
      <c r="H240" s="140">
        <v>0</v>
      </c>
      <c r="I240" s="156">
        <v>0</v>
      </c>
      <c r="J240" s="156">
        <v>0</v>
      </c>
    </row>
    <row r="241" spans="1:11" s="159" customFormat="1">
      <c r="A241" s="304">
        <v>323</v>
      </c>
      <c r="B241" s="305"/>
      <c r="C241" s="306"/>
      <c r="D241" s="163" t="s">
        <v>113</v>
      </c>
      <c r="E241" s="140">
        <f t="shared" si="29"/>
        <v>68975.34</v>
      </c>
      <c r="F241" s="140">
        <f t="shared" si="28"/>
        <v>70000</v>
      </c>
      <c r="G241" s="140">
        <v>0</v>
      </c>
      <c r="H241" s="140">
        <v>0</v>
      </c>
      <c r="I241" s="156">
        <v>0</v>
      </c>
      <c r="J241" s="156">
        <v>0</v>
      </c>
    </row>
    <row r="242" spans="1:11" s="159" customFormat="1">
      <c r="A242" s="307">
        <v>3232</v>
      </c>
      <c r="B242" s="308"/>
      <c r="C242" s="309"/>
      <c r="D242" s="164" t="s">
        <v>226</v>
      </c>
      <c r="E242" s="140">
        <v>68975.34</v>
      </c>
      <c r="F242" s="140">
        <v>70000</v>
      </c>
      <c r="G242" s="140">
        <v>0</v>
      </c>
      <c r="H242" s="140">
        <f>5650+68975.34</f>
        <v>74625.34</v>
      </c>
      <c r="I242" s="156">
        <v>0</v>
      </c>
      <c r="J242" s="156">
        <v>0</v>
      </c>
    </row>
    <row r="243" spans="1:11" s="159" customFormat="1" ht="25.5" customHeight="1">
      <c r="A243" s="316" t="s">
        <v>275</v>
      </c>
      <c r="B243" s="317"/>
      <c r="C243" s="318"/>
      <c r="D243" s="182" t="s">
        <v>276</v>
      </c>
      <c r="E243" s="183">
        <f>E245</f>
        <v>5887.27</v>
      </c>
      <c r="F243" s="183">
        <f>F244</f>
        <v>6000</v>
      </c>
      <c r="G243" s="140">
        <v>0</v>
      </c>
      <c r="H243" s="183">
        <f>H245</f>
        <v>3801.83</v>
      </c>
      <c r="I243" s="156">
        <v>0</v>
      </c>
      <c r="J243" s="156">
        <v>0</v>
      </c>
      <c r="K243" s="235"/>
    </row>
    <row r="244" spans="1:11" s="159" customFormat="1" ht="25.5" customHeight="1">
      <c r="A244" s="319" t="s">
        <v>211</v>
      </c>
      <c r="B244" s="320"/>
      <c r="C244" s="321"/>
      <c r="D244" s="184" t="s">
        <v>277</v>
      </c>
      <c r="E244" s="185">
        <f>E245</f>
        <v>5887.27</v>
      </c>
      <c r="F244" s="185">
        <f t="shared" ref="F244:F249" si="30">F245</f>
        <v>6000</v>
      </c>
      <c r="G244" s="140">
        <v>0</v>
      </c>
      <c r="H244" s="185">
        <f>H245</f>
        <v>3801.83</v>
      </c>
      <c r="I244" s="156">
        <v>0</v>
      </c>
      <c r="J244" s="156">
        <v>0</v>
      </c>
    </row>
    <row r="245" spans="1:11" s="159" customFormat="1" ht="51" customHeight="1">
      <c r="A245" s="328" t="s">
        <v>278</v>
      </c>
      <c r="B245" s="329"/>
      <c r="C245" s="330"/>
      <c r="D245" s="186" t="s">
        <v>279</v>
      </c>
      <c r="E245" s="161">
        <f>E247</f>
        <v>5887.27</v>
      </c>
      <c r="F245" s="161">
        <f t="shared" si="30"/>
        <v>6000</v>
      </c>
      <c r="G245" s="140">
        <v>0</v>
      </c>
      <c r="H245" s="161">
        <f>H247</f>
        <v>3801.83</v>
      </c>
      <c r="I245" s="156">
        <v>0</v>
      </c>
      <c r="J245" s="156">
        <v>0</v>
      </c>
    </row>
    <row r="246" spans="1:11" s="159" customFormat="1" ht="12.75" customHeight="1">
      <c r="A246" s="298" t="s">
        <v>280</v>
      </c>
      <c r="B246" s="299"/>
      <c r="C246" s="300"/>
      <c r="D246" s="58" t="s">
        <v>281</v>
      </c>
      <c r="E246" s="162">
        <f t="shared" ref="E246:E249" si="31">E247</f>
        <v>5887.27</v>
      </c>
      <c r="F246" s="162">
        <f t="shared" si="30"/>
        <v>6000</v>
      </c>
      <c r="G246" s="140">
        <v>0</v>
      </c>
      <c r="H246" s="162">
        <f t="shared" ref="H246:H249" si="32">H247</f>
        <v>3801.83</v>
      </c>
      <c r="I246" s="156">
        <f t="shared" si="27"/>
        <v>64.577129977052167</v>
      </c>
      <c r="J246" s="156">
        <v>0</v>
      </c>
    </row>
    <row r="247" spans="1:11" s="159" customFormat="1">
      <c r="A247" s="301">
        <v>3</v>
      </c>
      <c r="B247" s="302"/>
      <c r="C247" s="303"/>
      <c r="D247" s="163" t="s">
        <v>217</v>
      </c>
      <c r="E247" s="140">
        <f t="shared" si="31"/>
        <v>5887.27</v>
      </c>
      <c r="F247" s="140">
        <f t="shared" si="30"/>
        <v>6000</v>
      </c>
      <c r="G247" s="140">
        <v>0</v>
      </c>
      <c r="H247" s="140">
        <f t="shared" si="32"/>
        <v>3801.83</v>
      </c>
      <c r="I247" s="156">
        <f t="shared" si="27"/>
        <v>64.577129977052167</v>
      </c>
      <c r="J247" s="156">
        <f t="shared" ref="J247:J250" si="33">H247/F247*100</f>
        <v>63.363833333333332</v>
      </c>
    </row>
    <row r="248" spans="1:11" s="159" customFormat="1" ht="25.5">
      <c r="A248" s="304">
        <v>37</v>
      </c>
      <c r="B248" s="305"/>
      <c r="C248" s="306"/>
      <c r="D248" s="163" t="s">
        <v>282</v>
      </c>
      <c r="E248" s="140">
        <f t="shared" si="31"/>
        <v>5887.27</v>
      </c>
      <c r="F248" s="140">
        <f t="shared" si="30"/>
        <v>6000</v>
      </c>
      <c r="G248" s="140">
        <v>0</v>
      </c>
      <c r="H248" s="140">
        <f t="shared" si="32"/>
        <v>3801.83</v>
      </c>
      <c r="I248" s="156">
        <f t="shared" si="27"/>
        <v>64.577129977052167</v>
      </c>
      <c r="J248" s="156">
        <f t="shared" si="33"/>
        <v>63.363833333333332</v>
      </c>
    </row>
    <row r="249" spans="1:11" s="159" customFormat="1">
      <c r="A249" s="304">
        <v>372</v>
      </c>
      <c r="B249" s="305"/>
      <c r="C249" s="306"/>
      <c r="D249" s="163" t="s">
        <v>136</v>
      </c>
      <c r="E249" s="140">
        <f t="shared" si="31"/>
        <v>5887.27</v>
      </c>
      <c r="F249" s="140">
        <f t="shared" si="30"/>
        <v>6000</v>
      </c>
      <c r="G249" s="140">
        <v>0</v>
      </c>
      <c r="H249" s="140">
        <f t="shared" si="32"/>
        <v>3801.83</v>
      </c>
      <c r="I249" s="156">
        <f t="shared" si="27"/>
        <v>64.577129977052167</v>
      </c>
      <c r="J249" s="156">
        <f t="shared" si="33"/>
        <v>63.363833333333332</v>
      </c>
    </row>
    <row r="250" spans="1:11">
      <c r="A250" s="307">
        <v>3723</v>
      </c>
      <c r="B250" s="308"/>
      <c r="C250" s="309"/>
      <c r="D250" s="164" t="s">
        <v>283</v>
      </c>
      <c r="E250" s="142">
        <v>5887.27</v>
      </c>
      <c r="F250" s="142">
        <v>6000</v>
      </c>
      <c r="G250" s="140">
        <v>0</v>
      </c>
      <c r="H250" s="142">
        <v>3801.83</v>
      </c>
      <c r="I250" s="156">
        <f t="shared" si="27"/>
        <v>64.577129977052167</v>
      </c>
      <c r="J250" s="156">
        <f t="shared" si="33"/>
        <v>63.363833333333332</v>
      </c>
    </row>
    <row r="251" spans="1:11" s="159" customFormat="1" ht="25.5" customHeight="1">
      <c r="A251" s="316" t="s">
        <v>209</v>
      </c>
      <c r="B251" s="317"/>
      <c r="C251" s="318"/>
      <c r="D251" s="182" t="s">
        <v>284</v>
      </c>
      <c r="E251" s="183">
        <f>E253</f>
        <v>29323.02</v>
      </c>
      <c r="F251" s="183">
        <v>0</v>
      </c>
      <c r="G251" s="140">
        <v>0</v>
      </c>
      <c r="H251" s="183">
        <v>0</v>
      </c>
      <c r="I251" s="156">
        <v>0</v>
      </c>
      <c r="J251" s="156">
        <v>0</v>
      </c>
    </row>
    <row r="252" spans="1:11" s="159" customFormat="1" ht="25.5" customHeight="1">
      <c r="A252" s="319" t="s">
        <v>211</v>
      </c>
      <c r="B252" s="320"/>
      <c r="C252" s="321"/>
      <c r="D252" s="184" t="s">
        <v>285</v>
      </c>
      <c r="E252" s="185">
        <f t="shared" ref="E252:E257" si="34">E253</f>
        <v>29323.02</v>
      </c>
      <c r="F252" s="185">
        <v>0</v>
      </c>
      <c r="G252" s="140">
        <v>0</v>
      </c>
      <c r="H252" s="185">
        <v>0</v>
      </c>
      <c r="I252" s="156">
        <v>0</v>
      </c>
      <c r="J252" s="156">
        <v>0</v>
      </c>
    </row>
    <row r="253" spans="1:11" s="159" customFormat="1" ht="12.75" customHeight="1">
      <c r="A253" s="322" t="s">
        <v>286</v>
      </c>
      <c r="B253" s="323"/>
      <c r="C253" s="324"/>
      <c r="D253" s="160" t="s">
        <v>287</v>
      </c>
      <c r="E253" s="161">
        <f t="shared" si="34"/>
        <v>29323.02</v>
      </c>
      <c r="F253" s="161">
        <v>0</v>
      </c>
      <c r="G253" s="140">
        <v>0</v>
      </c>
      <c r="H253" s="161">
        <v>0</v>
      </c>
      <c r="I253" s="156">
        <v>0</v>
      </c>
      <c r="J253" s="156">
        <v>0</v>
      </c>
    </row>
    <row r="254" spans="1:11" s="159" customFormat="1" ht="12.75" customHeight="1">
      <c r="A254" s="325" t="s">
        <v>224</v>
      </c>
      <c r="B254" s="326"/>
      <c r="C254" s="327"/>
      <c r="D254" s="58" t="s">
        <v>74</v>
      </c>
      <c r="E254" s="162">
        <f t="shared" si="34"/>
        <v>29323.02</v>
      </c>
      <c r="F254" s="162">
        <v>0</v>
      </c>
      <c r="G254" s="140">
        <v>0</v>
      </c>
      <c r="H254" s="162">
        <v>0</v>
      </c>
      <c r="I254" s="156">
        <v>0</v>
      </c>
      <c r="J254" s="156">
        <v>0</v>
      </c>
    </row>
    <row r="255" spans="1:11" s="159" customFormat="1">
      <c r="A255" s="187">
        <v>3</v>
      </c>
      <c r="B255" s="188"/>
      <c r="C255" s="163"/>
      <c r="D255" s="163" t="s">
        <v>217</v>
      </c>
      <c r="E255" s="140">
        <f t="shared" si="34"/>
        <v>29323.02</v>
      </c>
      <c r="F255" s="140">
        <v>0</v>
      </c>
      <c r="G255" s="140">
        <v>0</v>
      </c>
      <c r="H255" s="140">
        <v>0</v>
      </c>
      <c r="I255" s="156">
        <v>0</v>
      </c>
      <c r="J255" s="156">
        <v>0</v>
      </c>
    </row>
    <row r="256" spans="1:11" s="159" customFormat="1">
      <c r="A256" s="189">
        <v>32</v>
      </c>
      <c r="B256" s="190"/>
      <c r="C256" s="191"/>
      <c r="D256" s="163" t="s">
        <v>100</v>
      </c>
      <c r="E256" s="140">
        <f t="shared" si="34"/>
        <v>29323.02</v>
      </c>
      <c r="F256" s="140">
        <v>0</v>
      </c>
      <c r="G256" s="140">
        <v>0</v>
      </c>
      <c r="H256" s="140">
        <v>0</v>
      </c>
      <c r="I256" s="156">
        <v>0</v>
      </c>
      <c r="J256" s="156">
        <v>0</v>
      </c>
    </row>
    <row r="257" spans="1:11" s="159" customFormat="1">
      <c r="A257" s="189">
        <v>322</v>
      </c>
      <c r="B257" s="190"/>
      <c r="C257" s="191"/>
      <c r="D257" s="163" t="s">
        <v>106</v>
      </c>
      <c r="E257" s="140">
        <f t="shared" si="34"/>
        <v>29323.02</v>
      </c>
      <c r="F257" s="140">
        <v>0</v>
      </c>
      <c r="G257" s="140">
        <v>0</v>
      </c>
      <c r="H257" s="140">
        <v>0</v>
      </c>
      <c r="I257" s="156">
        <v>0</v>
      </c>
      <c r="J257" s="156">
        <v>0</v>
      </c>
    </row>
    <row r="258" spans="1:11">
      <c r="A258" s="181">
        <v>3223</v>
      </c>
      <c r="B258" s="178"/>
      <c r="C258" s="179"/>
      <c r="D258" s="164" t="s">
        <v>109</v>
      </c>
      <c r="E258" s="166">
        <v>29323.02</v>
      </c>
      <c r="F258" s="166">
        <v>0</v>
      </c>
      <c r="G258" s="140">
        <v>0</v>
      </c>
      <c r="H258" s="166">
        <v>0</v>
      </c>
      <c r="I258" s="156">
        <v>0</v>
      </c>
      <c r="J258" s="156">
        <v>0</v>
      </c>
    </row>
    <row r="259" spans="1:11" s="159" customFormat="1" ht="25.5" customHeight="1">
      <c r="A259" s="316" t="s">
        <v>288</v>
      </c>
      <c r="B259" s="317"/>
      <c r="C259" s="318"/>
      <c r="D259" s="182" t="s">
        <v>262</v>
      </c>
      <c r="E259" s="183">
        <f>E260</f>
        <v>14950</v>
      </c>
      <c r="F259" s="183">
        <v>0</v>
      </c>
      <c r="G259" s="140">
        <v>0</v>
      </c>
      <c r="H259" s="183">
        <v>0</v>
      </c>
      <c r="I259" s="156">
        <f t="shared" si="27"/>
        <v>0</v>
      </c>
      <c r="J259" s="156">
        <v>0</v>
      </c>
    </row>
    <row r="260" spans="1:11" s="159" customFormat="1" ht="25.5" customHeight="1">
      <c r="A260" s="319" t="s">
        <v>211</v>
      </c>
      <c r="B260" s="320"/>
      <c r="C260" s="321"/>
      <c r="D260" s="184" t="s">
        <v>289</v>
      </c>
      <c r="E260" s="185">
        <f>E261+E267+E278</f>
        <v>14950</v>
      </c>
      <c r="F260" s="185">
        <v>0</v>
      </c>
      <c r="G260" s="140">
        <v>0</v>
      </c>
      <c r="H260" s="185">
        <v>0</v>
      </c>
      <c r="I260" s="156">
        <f t="shared" si="27"/>
        <v>0</v>
      </c>
      <c r="J260" s="156">
        <v>0</v>
      </c>
    </row>
    <row r="261" spans="1:11" s="159" customFormat="1" ht="51" customHeight="1">
      <c r="A261" s="328" t="s">
        <v>290</v>
      </c>
      <c r="B261" s="329"/>
      <c r="C261" s="330"/>
      <c r="D261" s="186" t="s">
        <v>291</v>
      </c>
      <c r="E261" s="161">
        <v>0</v>
      </c>
      <c r="F261" s="161">
        <v>0</v>
      </c>
      <c r="G261" s="140">
        <v>0</v>
      </c>
      <c r="H261" s="161">
        <v>0</v>
      </c>
      <c r="I261" s="156" t="e">
        <f t="shared" si="27"/>
        <v>#DIV/0!</v>
      </c>
      <c r="J261" s="156">
        <v>0</v>
      </c>
    </row>
    <row r="262" spans="1:11" s="159" customFormat="1" ht="24" customHeight="1">
      <c r="A262" s="298" t="s">
        <v>292</v>
      </c>
      <c r="B262" s="299"/>
      <c r="C262" s="300"/>
      <c r="D262" s="58" t="s">
        <v>293</v>
      </c>
      <c r="E262" s="162">
        <v>0</v>
      </c>
      <c r="F262" s="162">
        <v>0</v>
      </c>
      <c r="G262" s="140">
        <v>0</v>
      </c>
      <c r="H262" s="162">
        <v>0</v>
      </c>
      <c r="I262" s="156" t="e">
        <f t="shared" si="27"/>
        <v>#DIV/0!</v>
      </c>
      <c r="J262" s="156">
        <v>0</v>
      </c>
    </row>
    <row r="263" spans="1:11" s="159" customFormat="1">
      <c r="A263" s="301">
        <v>4</v>
      </c>
      <c r="B263" s="302"/>
      <c r="C263" s="303"/>
      <c r="D263" s="163" t="s">
        <v>144</v>
      </c>
      <c r="E263" s="140">
        <v>0</v>
      </c>
      <c r="F263" s="140">
        <v>0</v>
      </c>
      <c r="G263" s="140">
        <v>0</v>
      </c>
      <c r="H263" s="140">
        <v>0</v>
      </c>
      <c r="I263" s="156" t="e">
        <f t="shared" si="27"/>
        <v>#DIV/0!</v>
      </c>
      <c r="J263" s="156">
        <v>0</v>
      </c>
    </row>
    <row r="264" spans="1:11" s="159" customFormat="1">
      <c r="A264" s="304">
        <v>42</v>
      </c>
      <c r="B264" s="305"/>
      <c r="C264" s="306"/>
      <c r="D264" s="163" t="s">
        <v>145</v>
      </c>
      <c r="E264" s="140">
        <v>0</v>
      </c>
      <c r="F264" s="140">
        <v>0</v>
      </c>
      <c r="G264" s="140">
        <v>0</v>
      </c>
      <c r="H264" s="140">
        <v>0</v>
      </c>
      <c r="I264" s="156" t="e">
        <f t="shared" si="27"/>
        <v>#DIV/0!</v>
      </c>
      <c r="J264" s="156">
        <v>0</v>
      </c>
    </row>
    <row r="265" spans="1:11" s="159" customFormat="1">
      <c r="A265" s="304">
        <v>421</v>
      </c>
      <c r="B265" s="305"/>
      <c r="C265" s="306"/>
      <c r="D265" s="163" t="s">
        <v>294</v>
      </c>
      <c r="E265" s="140">
        <v>0</v>
      </c>
      <c r="F265" s="140">
        <v>0</v>
      </c>
      <c r="G265" s="140">
        <v>0</v>
      </c>
      <c r="H265" s="140">
        <v>0</v>
      </c>
      <c r="I265" s="156" t="e">
        <f t="shared" si="27"/>
        <v>#DIV/0!</v>
      </c>
      <c r="J265" s="156">
        <v>0</v>
      </c>
    </row>
    <row r="266" spans="1:11">
      <c r="A266" s="307">
        <v>4212</v>
      </c>
      <c r="B266" s="308"/>
      <c r="C266" s="309"/>
      <c r="D266" s="164" t="s">
        <v>295</v>
      </c>
      <c r="E266" s="142">
        <v>0</v>
      </c>
      <c r="F266" s="142">
        <v>0</v>
      </c>
      <c r="G266" s="140">
        <v>0</v>
      </c>
      <c r="H266" s="142">
        <v>0</v>
      </c>
      <c r="I266" s="156" t="e">
        <f t="shared" si="27"/>
        <v>#DIV/0!</v>
      </c>
      <c r="J266" s="156">
        <v>0</v>
      </c>
    </row>
    <row r="267" spans="1:11" s="159" customFormat="1" ht="51" customHeight="1">
      <c r="A267" s="328" t="s">
        <v>296</v>
      </c>
      <c r="B267" s="329"/>
      <c r="C267" s="330"/>
      <c r="D267" s="186" t="s">
        <v>297</v>
      </c>
      <c r="E267" s="161">
        <f>E268</f>
        <v>9750</v>
      </c>
      <c r="F267" s="161">
        <v>0</v>
      </c>
      <c r="G267" s="140">
        <v>0</v>
      </c>
      <c r="H267" s="161">
        <f>H273</f>
        <v>10709.17</v>
      </c>
      <c r="I267" s="156">
        <v>0</v>
      </c>
      <c r="J267" s="156">
        <v>0</v>
      </c>
      <c r="K267" s="235"/>
    </row>
    <row r="268" spans="1:11" s="159" customFormat="1" ht="28.5" customHeight="1">
      <c r="A268" s="298" t="s">
        <v>292</v>
      </c>
      <c r="B268" s="299"/>
      <c r="C268" s="300"/>
      <c r="D268" s="58" t="s">
        <v>293</v>
      </c>
      <c r="E268" s="162">
        <f>E272</f>
        <v>9750</v>
      </c>
      <c r="F268" s="162">
        <v>0</v>
      </c>
      <c r="G268" s="140">
        <v>0</v>
      </c>
      <c r="H268" s="162">
        <v>0</v>
      </c>
      <c r="I268" s="156">
        <v>0</v>
      </c>
      <c r="J268" s="156">
        <v>0</v>
      </c>
    </row>
    <row r="269" spans="1:11">
      <c r="A269" s="301">
        <v>4</v>
      </c>
      <c r="B269" s="302"/>
      <c r="C269" s="303"/>
      <c r="D269" s="163" t="s">
        <v>144</v>
      </c>
      <c r="E269" s="142">
        <v>0</v>
      </c>
      <c r="F269" s="142">
        <v>0</v>
      </c>
      <c r="G269" s="140">
        <v>0</v>
      </c>
      <c r="H269" s="142">
        <v>0</v>
      </c>
      <c r="I269" s="156">
        <v>0</v>
      </c>
      <c r="J269" s="156">
        <v>0</v>
      </c>
    </row>
    <row r="270" spans="1:11">
      <c r="A270" s="304">
        <v>42</v>
      </c>
      <c r="B270" s="305"/>
      <c r="C270" s="306"/>
      <c r="D270" s="163" t="s">
        <v>145</v>
      </c>
      <c r="E270" s="142">
        <v>0</v>
      </c>
      <c r="F270" s="142">
        <v>0</v>
      </c>
      <c r="G270" s="140">
        <v>0</v>
      </c>
      <c r="H270" s="142">
        <v>0</v>
      </c>
      <c r="I270" s="156">
        <v>0</v>
      </c>
      <c r="J270" s="156">
        <v>0</v>
      </c>
    </row>
    <row r="271" spans="1:11">
      <c r="A271" s="304">
        <v>421</v>
      </c>
      <c r="B271" s="305"/>
      <c r="C271" s="306"/>
      <c r="D271" s="163" t="s">
        <v>294</v>
      </c>
      <c r="E271" s="142">
        <v>0</v>
      </c>
      <c r="F271" s="142">
        <v>0</v>
      </c>
      <c r="G271" s="140">
        <v>0</v>
      </c>
      <c r="H271" s="142">
        <v>0</v>
      </c>
      <c r="I271" s="156">
        <v>0</v>
      </c>
      <c r="J271" s="156">
        <v>0</v>
      </c>
    </row>
    <row r="272" spans="1:11">
      <c r="A272" s="307">
        <v>4212</v>
      </c>
      <c r="B272" s="308"/>
      <c r="C272" s="309"/>
      <c r="D272" s="164" t="s">
        <v>295</v>
      </c>
      <c r="E272" s="142">
        <v>9750</v>
      </c>
      <c r="F272" s="142">
        <v>0</v>
      </c>
      <c r="G272" s="140">
        <v>0</v>
      </c>
      <c r="H272" s="142">
        <v>0</v>
      </c>
      <c r="I272" s="156">
        <v>0</v>
      </c>
      <c r="J272" s="156">
        <v>0</v>
      </c>
    </row>
    <row r="273" spans="1:41" s="159" customFormat="1" ht="15" customHeight="1">
      <c r="A273" s="298" t="s">
        <v>224</v>
      </c>
      <c r="B273" s="299"/>
      <c r="C273" s="300"/>
      <c r="D273" s="226" t="s">
        <v>74</v>
      </c>
      <c r="E273" s="162">
        <v>0</v>
      </c>
      <c r="F273" s="162">
        <v>0</v>
      </c>
      <c r="G273" s="140">
        <v>0</v>
      </c>
      <c r="H273" s="162">
        <f>H277</f>
        <v>10709.17</v>
      </c>
      <c r="I273" s="156">
        <v>0</v>
      </c>
      <c r="J273" s="156">
        <v>0</v>
      </c>
    </row>
    <row r="274" spans="1:41" s="159" customFormat="1" ht="15" customHeight="1">
      <c r="A274" s="301">
        <v>4</v>
      </c>
      <c r="B274" s="302"/>
      <c r="C274" s="303"/>
      <c r="D274" s="225" t="s">
        <v>144</v>
      </c>
      <c r="E274" s="175">
        <v>0</v>
      </c>
      <c r="F274" s="175">
        <v>0</v>
      </c>
      <c r="G274" s="140">
        <v>0</v>
      </c>
      <c r="H274" s="175">
        <v>0</v>
      </c>
      <c r="I274" s="156">
        <v>0</v>
      </c>
      <c r="J274" s="156">
        <v>0</v>
      </c>
    </row>
    <row r="275" spans="1:41">
      <c r="A275" s="304">
        <v>42</v>
      </c>
      <c r="B275" s="305"/>
      <c r="C275" s="306"/>
      <c r="D275" s="225" t="s">
        <v>145</v>
      </c>
      <c r="E275" s="192">
        <v>0</v>
      </c>
      <c r="F275" s="192">
        <v>0</v>
      </c>
      <c r="G275" s="140">
        <v>0</v>
      </c>
      <c r="H275" s="192">
        <v>0</v>
      </c>
      <c r="I275" s="156">
        <v>0</v>
      </c>
      <c r="J275" s="156">
        <v>0</v>
      </c>
    </row>
    <row r="276" spans="1:41">
      <c r="A276" s="304">
        <v>421</v>
      </c>
      <c r="B276" s="305"/>
      <c r="C276" s="306"/>
      <c r="D276" s="225" t="s">
        <v>294</v>
      </c>
      <c r="E276" s="142">
        <v>0</v>
      </c>
      <c r="F276" s="142">
        <v>0</v>
      </c>
      <c r="G276" s="140">
        <v>0</v>
      </c>
      <c r="H276" s="142">
        <v>0</v>
      </c>
      <c r="I276" s="156">
        <v>0</v>
      </c>
      <c r="J276" s="156">
        <v>0</v>
      </c>
    </row>
    <row r="277" spans="1:41">
      <c r="A277" s="307">
        <v>4212</v>
      </c>
      <c r="B277" s="308"/>
      <c r="C277" s="309"/>
      <c r="D277" s="164" t="s">
        <v>295</v>
      </c>
      <c r="E277" s="142">
        <v>0</v>
      </c>
      <c r="F277" s="142">
        <v>0</v>
      </c>
      <c r="G277" s="140">
        <v>0</v>
      </c>
      <c r="H277" s="142">
        <v>10709.17</v>
      </c>
      <c r="I277" s="156">
        <v>0</v>
      </c>
      <c r="J277" s="156">
        <v>0</v>
      </c>
    </row>
    <row r="278" spans="1:41" s="159" customFormat="1" ht="51" customHeight="1">
      <c r="A278" s="328" t="s">
        <v>298</v>
      </c>
      <c r="B278" s="329"/>
      <c r="C278" s="330"/>
      <c r="D278" s="186" t="s">
        <v>299</v>
      </c>
      <c r="E278" s="161">
        <f>E279</f>
        <v>5200</v>
      </c>
      <c r="F278" s="161">
        <v>0</v>
      </c>
      <c r="G278" s="140">
        <v>0</v>
      </c>
      <c r="H278" s="161">
        <f>H283</f>
        <v>5200</v>
      </c>
      <c r="I278" s="156">
        <v>0</v>
      </c>
      <c r="J278" s="156">
        <v>0</v>
      </c>
    </row>
    <row r="279" spans="1:41" s="159" customFormat="1" ht="15" customHeight="1">
      <c r="A279" s="298" t="s">
        <v>224</v>
      </c>
      <c r="B279" s="299"/>
      <c r="C279" s="300"/>
      <c r="D279" s="58" t="s">
        <v>74</v>
      </c>
      <c r="E279" s="162">
        <f>E283</f>
        <v>5200</v>
      </c>
      <c r="F279" s="162">
        <v>0</v>
      </c>
      <c r="G279" s="140">
        <v>0</v>
      </c>
      <c r="H279" s="162">
        <v>0</v>
      </c>
      <c r="I279" s="156">
        <v>0</v>
      </c>
      <c r="J279" s="156">
        <v>0</v>
      </c>
    </row>
    <row r="280" spans="1:41" s="159" customFormat="1" ht="15" customHeight="1">
      <c r="A280" s="301">
        <v>4</v>
      </c>
      <c r="B280" s="302"/>
      <c r="C280" s="303"/>
      <c r="D280" s="163" t="s">
        <v>144</v>
      </c>
      <c r="E280" s="175">
        <v>0</v>
      </c>
      <c r="F280" s="175">
        <v>0</v>
      </c>
      <c r="G280" s="140">
        <v>0</v>
      </c>
      <c r="H280" s="175">
        <v>0</v>
      </c>
      <c r="I280" s="156">
        <v>0</v>
      </c>
      <c r="J280" s="156">
        <v>0</v>
      </c>
    </row>
    <row r="281" spans="1:41">
      <c r="A281" s="304">
        <v>42</v>
      </c>
      <c r="B281" s="305"/>
      <c r="C281" s="306"/>
      <c r="D281" s="163" t="s">
        <v>145</v>
      </c>
      <c r="E281" s="192">
        <v>0</v>
      </c>
      <c r="F281" s="192">
        <v>0</v>
      </c>
      <c r="G281" s="140">
        <v>0</v>
      </c>
      <c r="H281" s="192">
        <v>0</v>
      </c>
      <c r="I281" s="156">
        <v>0</v>
      </c>
      <c r="J281" s="156">
        <v>0</v>
      </c>
    </row>
    <row r="282" spans="1:41">
      <c r="A282" s="304">
        <v>421</v>
      </c>
      <c r="B282" s="305"/>
      <c r="C282" s="306"/>
      <c r="D282" s="163" t="s">
        <v>294</v>
      </c>
      <c r="E282" s="142">
        <v>0</v>
      </c>
      <c r="F282" s="142">
        <v>0</v>
      </c>
      <c r="G282" s="140">
        <v>0</v>
      </c>
      <c r="H282" s="142">
        <v>0</v>
      </c>
      <c r="I282" s="156">
        <v>0</v>
      </c>
      <c r="J282" s="156">
        <v>0</v>
      </c>
    </row>
    <row r="283" spans="1:41">
      <c r="A283" s="307">
        <v>4212</v>
      </c>
      <c r="B283" s="308"/>
      <c r="C283" s="309"/>
      <c r="D283" s="164" t="s">
        <v>295</v>
      </c>
      <c r="E283" s="142">
        <v>5200</v>
      </c>
      <c r="F283" s="142">
        <v>0</v>
      </c>
      <c r="G283" s="140">
        <v>0</v>
      </c>
      <c r="H283" s="142">
        <v>5200</v>
      </c>
      <c r="I283" s="156">
        <v>0</v>
      </c>
      <c r="J283" s="156">
        <v>0</v>
      </c>
    </row>
    <row r="284" spans="1:41" s="159" customFormat="1" ht="25.5">
      <c r="A284" s="331" t="s">
        <v>211</v>
      </c>
      <c r="B284" s="332"/>
      <c r="C284" s="333"/>
      <c r="D284" s="193" t="s">
        <v>300</v>
      </c>
      <c r="E284" s="194">
        <f>E285+E418+E462+E526+E576+E621+E634+E645</f>
        <v>2048801.2300000002</v>
      </c>
      <c r="F284" s="194">
        <f>F285+F418+F462+F526+F576+F634+F645</f>
        <v>2481450</v>
      </c>
      <c r="G284" s="140">
        <v>0</v>
      </c>
      <c r="H284" s="194">
        <f>H285+H418+H462+H526+H576+H634+H645</f>
        <v>1331150.5400000003</v>
      </c>
      <c r="I284" s="156">
        <f t="shared" ref="I284:I314" si="35">H284/E284*100</f>
        <v>64.972166187151316</v>
      </c>
      <c r="J284" s="156">
        <f t="shared" ref="J284:J332" si="36">H284/F284*100</f>
        <v>53.644060529126122</v>
      </c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  <c r="AJ284" s="235"/>
      <c r="AK284" s="235"/>
      <c r="AL284" s="235"/>
      <c r="AM284" s="235"/>
      <c r="AN284" s="235"/>
      <c r="AO284" s="235"/>
    </row>
    <row r="285" spans="1:41" s="159" customFormat="1" ht="21" customHeight="1">
      <c r="A285" s="295" t="s">
        <v>213</v>
      </c>
      <c r="B285" s="296"/>
      <c r="C285" s="297"/>
      <c r="D285" s="160" t="s">
        <v>214</v>
      </c>
      <c r="E285" s="161">
        <f>E286+E323+E347+E363+E369+E402+E397+E413</f>
        <v>39454.289999999994</v>
      </c>
      <c r="F285" s="161">
        <f>F286+F323+F347+F363+F369+F402</f>
        <v>6800</v>
      </c>
      <c r="G285" s="140">
        <v>0</v>
      </c>
      <c r="H285" s="161">
        <f>H286+H323+H347+H363+H369+H402+H397+H413</f>
        <v>17233.36</v>
      </c>
      <c r="I285" s="156">
        <f t="shared" si="35"/>
        <v>43.679305849883505</v>
      </c>
      <c r="J285" s="156">
        <f t="shared" si="36"/>
        <v>253.43176470588236</v>
      </c>
    </row>
    <row r="286" spans="1:41" s="159" customFormat="1">
      <c r="A286" s="298" t="s">
        <v>301</v>
      </c>
      <c r="B286" s="299"/>
      <c r="C286" s="300"/>
      <c r="D286" s="58" t="s">
        <v>302</v>
      </c>
      <c r="E286" s="162">
        <f>E287</f>
        <v>2939.37</v>
      </c>
      <c r="F286" s="162">
        <f>F287+F319</f>
        <v>3600</v>
      </c>
      <c r="G286" s="140">
        <v>0</v>
      </c>
      <c r="H286" s="162">
        <f>H287</f>
        <v>3994.22</v>
      </c>
      <c r="I286" s="156">
        <f t="shared" si="35"/>
        <v>135.88694175962877</v>
      </c>
      <c r="J286" s="156">
        <f t="shared" si="36"/>
        <v>110.95055555555555</v>
      </c>
    </row>
    <row r="287" spans="1:41" s="159" customFormat="1">
      <c r="A287" s="301">
        <v>3</v>
      </c>
      <c r="B287" s="302"/>
      <c r="C287" s="303"/>
      <c r="D287" s="163" t="s">
        <v>217</v>
      </c>
      <c r="E287" s="140">
        <f>E288+E295+E315</f>
        <v>2939.37</v>
      </c>
      <c r="F287" s="140">
        <f>F288+F295+F313</f>
        <v>1400</v>
      </c>
      <c r="G287" s="140">
        <v>0</v>
      </c>
      <c r="H287" s="140">
        <f>H288+H295+H315</f>
        <v>3994.22</v>
      </c>
      <c r="I287" s="156">
        <f t="shared" si="35"/>
        <v>135.88694175962877</v>
      </c>
      <c r="J287" s="156">
        <f t="shared" si="36"/>
        <v>285.30142857142857</v>
      </c>
    </row>
    <row r="288" spans="1:41" s="159" customFormat="1">
      <c r="A288" s="304">
        <v>31</v>
      </c>
      <c r="B288" s="305"/>
      <c r="C288" s="306"/>
      <c r="D288" s="195" t="s">
        <v>93</v>
      </c>
      <c r="E288" s="196">
        <f>E289+E291+E293</f>
        <v>0</v>
      </c>
      <c r="F288" s="196">
        <f>F289+F291+F293</f>
        <v>70</v>
      </c>
      <c r="G288" s="140">
        <v>0</v>
      </c>
      <c r="H288" s="196">
        <v>0</v>
      </c>
      <c r="I288" s="156">
        <v>0</v>
      </c>
      <c r="J288" s="156">
        <f t="shared" si="36"/>
        <v>0</v>
      </c>
    </row>
    <row r="289" spans="1:10" s="159" customFormat="1">
      <c r="A289" s="304">
        <v>311</v>
      </c>
      <c r="B289" s="305"/>
      <c r="C289" s="306"/>
      <c r="D289" s="195" t="s">
        <v>249</v>
      </c>
      <c r="E289" s="196">
        <v>0</v>
      </c>
      <c r="F289" s="196">
        <f>F290</f>
        <v>50</v>
      </c>
      <c r="G289" s="140">
        <v>0</v>
      </c>
      <c r="H289" s="196">
        <v>0</v>
      </c>
      <c r="I289" s="156">
        <v>0</v>
      </c>
      <c r="J289" s="156">
        <f t="shared" si="36"/>
        <v>0</v>
      </c>
    </row>
    <row r="290" spans="1:10" s="159" customFormat="1">
      <c r="A290" s="307">
        <v>3111</v>
      </c>
      <c r="B290" s="308"/>
      <c r="C290" s="309"/>
      <c r="D290" s="197" t="s">
        <v>95</v>
      </c>
      <c r="E290" s="173">
        <v>0</v>
      </c>
      <c r="F290" s="173">
        <v>50</v>
      </c>
      <c r="G290" s="140">
        <v>0</v>
      </c>
      <c r="H290" s="173">
        <v>0</v>
      </c>
      <c r="I290" s="156">
        <v>0</v>
      </c>
      <c r="J290" s="156">
        <f t="shared" si="36"/>
        <v>0</v>
      </c>
    </row>
    <row r="291" spans="1:10" s="159" customFormat="1">
      <c r="A291" s="304">
        <v>312</v>
      </c>
      <c r="B291" s="305"/>
      <c r="C291" s="306"/>
      <c r="D291" s="195" t="s">
        <v>96</v>
      </c>
      <c r="E291" s="196">
        <v>0</v>
      </c>
      <c r="F291" s="196">
        <f>F292</f>
        <v>0</v>
      </c>
      <c r="G291" s="140">
        <v>0</v>
      </c>
      <c r="H291" s="196">
        <v>0</v>
      </c>
      <c r="I291" s="156">
        <v>0</v>
      </c>
      <c r="J291" s="156">
        <v>0</v>
      </c>
    </row>
    <row r="292" spans="1:10" s="159" customFormat="1">
      <c r="A292" s="307">
        <v>3121</v>
      </c>
      <c r="B292" s="308"/>
      <c r="C292" s="309"/>
      <c r="D292" s="197" t="s">
        <v>96</v>
      </c>
      <c r="E292" s="173">
        <v>0</v>
      </c>
      <c r="F292" s="173">
        <v>0</v>
      </c>
      <c r="G292" s="140">
        <v>0</v>
      </c>
      <c r="H292" s="173">
        <v>0</v>
      </c>
      <c r="I292" s="156">
        <v>0</v>
      </c>
      <c r="J292" s="156">
        <v>0</v>
      </c>
    </row>
    <row r="293" spans="1:10" s="159" customFormat="1">
      <c r="A293" s="304">
        <v>313</v>
      </c>
      <c r="B293" s="305"/>
      <c r="C293" s="306"/>
      <c r="D293" s="195" t="s">
        <v>97</v>
      </c>
      <c r="E293" s="196">
        <v>0</v>
      </c>
      <c r="F293" s="196">
        <f>F294</f>
        <v>20</v>
      </c>
      <c r="G293" s="140">
        <v>0</v>
      </c>
      <c r="H293" s="196">
        <v>0</v>
      </c>
      <c r="I293" s="156">
        <v>0</v>
      </c>
      <c r="J293" s="156">
        <f t="shared" si="36"/>
        <v>0</v>
      </c>
    </row>
    <row r="294" spans="1:10" s="159" customFormat="1">
      <c r="A294" s="307">
        <v>3132</v>
      </c>
      <c r="B294" s="308"/>
      <c r="C294" s="309"/>
      <c r="D294" s="197" t="s">
        <v>98</v>
      </c>
      <c r="E294" s="173">
        <v>0</v>
      </c>
      <c r="F294" s="173">
        <v>20</v>
      </c>
      <c r="G294" s="140">
        <v>0</v>
      </c>
      <c r="H294" s="173">
        <v>0</v>
      </c>
      <c r="I294" s="156">
        <v>0</v>
      </c>
      <c r="J294" s="156">
        <f t="shared" si="36"/>
        <v>0</v>
      </c>
    </row>
    <row r="295" spans="1:10" s="159" customFormat="1">
      <c r="A295" s="304">
        <v>32</v>
      </c>
      <c r="B295" s="305"/>
      <c r="C295" s="306"/>
      <c r="D295" s="163" t="s">
        <v>100</v>
      </c>
      <c r="E295" s="140">
        <f>E296+E300+E307+E312</f>
        <v>2939.37</v>
      </c>
      <c r="F295" s="140">
        <f>F296+F300+F307+F310</f>
        <v>1330</v>
      </c>
      <c r="G295" s="140">
        <v>0</v>
      </c>
      <c r="H295" s="140">
        <f>H296+H300+H307+H312</f>
        <v>3994.22</v>
      </c>
      <c r="I295" s="156">
        <f t="shared" si="35"/>
        <v>135.88694175962877</v>
      </c>
      <c r="J295" s="156">
        <f t="shared" si="36"/>
        <v>300.31729323308269</v>
      </c>
    </row>
    <row r="296" spans="1:10" s="159" customFormat="1">
      <c r="A296" s="304">
        <v>321</v>
      </c>
      <c r="B296" s="305"/>
      <c r="C296" s="306"/>
      <c r="D296" s="163" t="s">
        <v>101</v>
      </c>
      <c r="E296" s="140">
        <f>E299</f>
        <v>103</v>
      </c>
      <c r="F296" s="140">
        <f>F297+F298+F299</f>
        <v>600</v>
      </c>
      <c r="G296" s="140">
        <v>0</v>
      </c>
      <c r="H296" s="140">
        <v>0</v>
      </c>
      <c r="I296" s="156">
        <v>0</v>
      </c>
      <c r="J296" s="156">
        <f t="shared" si="36"/>
        <v>0</v>
      </c>
    </row>
    <row r="297" spans="1:10">
      <c r="A297" s="307">
        <v>3211</v>
      </c>
      <c r="B297" s="308"/>
      <c r="C297" s="309"/>
      <c r="D297" s="164" t="s">
        <v>102</v>
      </c>
      <c r="E297" s="169">
        <v>0</v>
      </c>
      <c r="F297" s="169">
        <v>200</v>
      </c>
      <c r="G297" s="140">
        <v>0</v>
      </c>
      <c r="H297" s="169">
        <v>0</v>
      </c>
      <c r="I297" s="156">
        <v>0</v>
      </c>
      <c r="J297" s="156">
        <f t="shared" si="36"/>
        <v>0</v>
      </c>
    </row>
    <row r="298" spans="1:10">
      <c r="A298" s="307">
        <v>3213</v>
      </c>
      <c r="B298" s="308"/>
      <c r="C298" s="309"/>
      <c r="D298" s="164" t="s">
        <v>104</v>
      </c>
      <c r="E298" s="169">
        <v>0</v>
      </c>
      <c r="F298" s="169">
        <v>200</v>
      </c>
      <c r="G298" s="140">
        <v>0</v>
      </c>
      <c r="H298" s="169">
        <v>0</v>
      </c>
      <c r="I298" s="156">
        <v>0</v>
      </c>
      <c r="J298" s="156">
        <f t="shared" si="36"/>
        <v>0</v>
      </c>
    </row>
    <row r="299" spans="1:10">
      <c r="A299" s="307">
        <v>3214</v>
      </c>
      <c r="B299" s="308"/>
      <c r="C299" s="309"/>
      <c r="D299" s="164" t="s">
        <v>105</v>
      </c>
      <c r="E299" s="169">
        <v>103</v>
      </c>
      <c r="F299" s="169">
        <v>200</v>
      </c>
      <c r="G299" s="140">
        <v>0</v>
      </c>
      <c r="H299" s="169">
        <v>0</v>
      </c>
      <c r="I299" s="156">
        <v>0</v>
      </c>
      <c r="J299" s="156">
        <f t="shared" si="36"/>
        <v>0</v>
      </c>
    </row>
    <row r="300" spans="1:10" s="159" customFormat="1">
      <c r="A300" s="304">
        <v>322</v>
      </c>
      <c r="B300" s="305"/>
      <c r="C300" s="306"/>
      <c r="D300" s="163" t="s">
        <v>106</v>
      </c>
      <c r="E300" s="140">
        <f>E301+E302+E303+E304+E305+E306</f>
        <v>1149.6500000000001</v>
      </c>
      <c r="F300" s="140">
        <f>F301+F302+F303+F304+F305+F306</f>
        <v>400</v>
      </c>
      <c r="G300" s="140">
        <v>0</v>
      </c>
      <c r="H300" s="140">
        <f>H301+H302+H303+H304+H305+H306</f>
        <v>4.22</v>
      </c>
      <c r="I300" s="156">
        <f t="shared" si="35"/>
        <v>0.36706823815943979</v>
      </c>
      <c r="J300" s="156">
        <f t="shared" si="36"/>
        <v>1.0549999999999999</v>
      </c>
    </row>
    <row r="301" spans="1:10" s="159" customFormat="1">
      <c r="A301" s="307">
        <v>3221</v>
      </c>
      <c r="B301" s="308"/>
      <c r="C301" s="309"/>
      <c r="D301" s="164" t="s">
        <v>218</v>
      </c>
      <c r="E301" s="169">
        <v>461.19</v>
      </c>
      <c r="F301" s="169">
        <v>0</v>
      </c>
      <c r="G301" s="140">
        <v>0</v>
      </c>
      <c r="H301" s="169">
        <v>4.22</v>
      </c>
      <c r="I301" s="156">
        <v>0</v>
      </c>
      <c r="J301" s="156">
        <v>0</v>
      </c>
    </row>
    <row r="302" spans="1:10" s="159" customFormat="1">
      <c r="A302" s="307">
        <v>3222</v>
      </c>
      <c r="B302" s="308"/>
      <c r="C302" s="309"/>
      <c r="D302" s="164" t="s">
        <v>108</v>
      </c>
      <c r="E302" s="169">
        <v>0</v>
      </c>
      <c r="F302" s="169">
        <v>0</v>
      </c>
      <c r="G302" s="140">
        <v>0</v>
      </c>
      <c r="H302" s="169">
        <v>0</v>
      </c>
      <c r="I302" s="156">
        <v>0</v>
      </c>
      <c r="J302" s="156">
        <v>0</v>
      </c>
    </row>
    <row r="303" spans="1:10">
      <c r="A303" s="307">
        <v>3223</v>
      </c>
      <c r="B303" s="308"/>
      <c r="C303" s="309"/>
      <c r="D303" s="164" t="s">
        <v>109</v>
      </c>
      <c r="E303" s="169">
        <v>267.08999999999997</v>
      </c>
      <c r="F303" s="169">
        <v>200</v>
      </c>
      <c r="G303" s="140">
        <v>0</v>
      </c>
      <c r="H303" s="169">
        <v>0</v>
      </c>
      <c r="I303" s="156">
        <f t="shared" si="35"/>
        <v>0</v>
      </c>
      <c r="J303" s="156">
        <f t="shared" si="36"/>
        <v>0</v>
      </c>
    </row>
    <row r="304" spans="1:10">
      <c r="A304" s="181">
        <v>3224</v>
      </c>
      <c r="B304" s="178"/>
      <c r="C304" s="179"/>
      <c r="D304" s="164" t="s">
        <v>303</v>
      </c>
      <c r="E304" s="169">
        <v>71.37</v>
      </c>
      <c r="F304" s="169">
        <v>200</v>
      </c>
      <c r="G304" s="140">
        <v>0</v>
      </c>
      <c r="H304" s="169">
        <v>0</v>
      </c>
      <c r="I304" s="156">
        <v>0</v>
      </c>
      <c r="J304" s="156">
        <v>0</v>
      </c>
    </row>
    <row r="305" spans="1:10">
      <c r="A305" s="307">
        <v>3225</v>
      </c>
      <c r="B305" s="308"/>
      <c r="C305" s="309"/>
      <c r="D305" s="164" t="s">
        <v>219</v>
      </c>
      <c r="E305" s="169">
        <v>350</v>
      </c>
      <c r="F305" s="169">
        <v>0</v>
      </c>
      <c r="G305" s="140">
        <v>0</v>
      </c>
      <c r="H305" s="169">
        <v>0</v>
      </c>
      <c r="I305" s="156">
        <f t="shared" si="35"/>
        <v>0</v>
      </c>
      <c r="J305" s="156">
        <v>0</v>
      </c>
    </row>
    <row r="306" spans="1:10">
      <c r="A306" s="181">
        <v>3227</v>
      </c>
      <c r="B306" s="178"/>
      <c r="C306" s="179"/>
      <c r="D306" s="197" t="s">
        <v>220</v>
      </c>
      <c r="E306" s="169">
        <v>0</v>
      </c>
      <c r="F306" s="169">
        <v>0</v>
      </c>
      <c r="G306" s="140">
        <v>0</v>
      </c>
      <c r="H306" s="169">
        <v>0</v>
      </c>
      <c r="I306" s="156">
        <v>0</v>
      </c>
      <c r="J306" s="156" t="e">
        <f t="shared" si="36"/>
        <v>#DIV/0!</v>
      </c>
    </row>
    <row r="307" spans="1:10" s="159" customFormat="1">
      <c r="A307" s="304">
        <v>323</v>
      </c>
      <c r="B307" s="305"/>
      <c r="C307" s="306"/>
      <c r="D307" s="163" t="s">
        <v>113</v>
      </c>
      <c r="E307" s="171">
        <f>E308+E309+E310+E311</f>
        <v>1635.01</v>
      </c>
      <c r="F307" s="171">
        <f>F308+F309</f>
        <v>230</v>
      </c>
      <c r="G307" s="140">
        <v>0</v>
      </c>
      <c r="H307" s="171">
        <v>0</v>
      </c>
      <c r="I307" s="156">
        <f t="shared" si="35"/>
        <v>0</v>
      </c>
      <c r="J307" s="156">
        <v>0</v>
      </c>
    </row>
    <row r="308" spans="1:10">
      <c r="A308" s="307">
        <v>3231</v>
      </c>
      <c r="B308" s="308"/>
      <c r="C308" s="309"/>
      <c r="D308" s="164" t="s">
        <v>114</v>
      </c>
      <c r="E308" s="142">
        <v>7.48</v>
      </c>
      <c r="F308" s="142">
        <v>100</v>
      </c>
      <c r="G308" s="140">
        <v>0</v>
      </c>
      <c r="H308" s="142">
        <v>0</v>
      </c>
      <c r="I308" s="156">
        <v>0</v>
      </c>
      <c r="J308" s="156">
        <v>0</v>
      </c>
    </row>
    <row r="309" spans="1:10">
      <c r="A309" s="181">
        <v>3232</v>
      </c>
      <c r="B309" s="178"/>
      <c r="C309" s="179"/>
      <c r="D309" s="164" t="s">
        <v>226</v>
      </c>
      <c r="E309" s="142">
        <v>127.53</v>
      </c>
      <c r="F309" s="142">
        <v>130</v>
      </c>
      <c r="G309" s="140">
        <v>0</v>
      </c>
      <c r="H309" s="142">
        <v>0</v>
      </c>
      <c r="I309" s="156">
        <v>0</v>
      </c>
      <c r="J309" s="156">
        <v>0</v>
      </c>
    </row>
    <row r="310" spans="1:10">
      <c r="A310" s="181">
        <v>3237</v>
      </c>
      <c r="B310" s="178"/>
      <c r="C310" s="179"/>
      <c r="D310" s="164" t="s">
        <v>120</v>
      </c>
      <c r="E310" s="142">
        <v>1500</v>
      </c>
      <c r="F310" s="140">
        <f>F311+F312</f>
        <v>100</v>
      </c>
      <c r="G310" s="140">
        <v>0</v>
      </c>
      <c r="H310" s="142">
        <v>0</v>
      </c>
      <c r="I310" s="156">
        <v>0</v>
      </c>
      <c r="J310" s="156">
        <v>0</v>
      </c>
    </row>
    <row r="311" spans="1:10">
      <c r="A311" s="307">
        <v>3239</v>
      </c>
      <c r="B311" s="308"/>
      <c r="C311" s="309"/>
      <c r="D311" s="164" t="s">
        <v>122</v>
      </c>
      <c r="E311" s="142">
        <v>0</v>
      </c>
      <c r="F311" s="142">
        <v>0</v>
      </c>
      <c r="G311" s="140">
        <v>0</v>
      </c>
      <c r="H311" s="142">
        <v>0</v>
      </c>
      <c r="I311" s="156" t="e">
        <f t="shared" si="35"/>
        <v>#DIV/0!</v>
      </c>
      <c r="J311" s="156">
        <v>0</v>
      </c>
    </row>
    <row r="312" spans="1:10" s="159" customFormat="1">
      <c r="A312" s="304">
        <v>329</v>
      </c>
      <c r="B312" s="305"/>
      <c r="C312" s="306"/>
      <c r="D312" s="163" t="s">
        <v>123</v>
      </c>
      <c r="E312" s="140">
        <f>E313+E314</f>
        <v>51.71</v>
      </c>
      <c r="F312" s="142">
        <v>100</v>
      </c>
      <c r="G312" s="140">
        <v>0</v>
      </c>
      <c r="H312" s="140">
        <f>H313+H314</f>
        <v>3990</v>
      </c>
      <c r="I312" s="156">
        <f t="shared" si="35"/>
        <v>7716.1090698124153</v>
      </c>
      <c r="J312" s="156">
        <f t="shared" si="36"/>
        <v>3990</v>
      </c>
    </row>
    <row r="313" spans="1:10">
      <c r="A313" s="307">
        <v>3293</v>
      </c>
      <c r="B313" s="308"/>
      <c r="C313" s="309"/>
      <c r="D313" s="164" t="s">
        <v>126</v>
      </c>
      <c r="E313" s="142">
        <v>0</v>
      </c>
      <c r="F313" s="140">
        <v>0</v>
      </c>
      <c r="G313" s="140">
        <v>0</v>
      </c>
      <c r="H313" s="142">
        <v>0</v>
      </c>
      <c r="I313" s="156">
        <v>0</v>
      </c>
      <c r="J313" s="156">
        <v>0</v>
      </c>
    </row>
    <row r="314" spans="1:10">
      <c r="A314" s="307">
        <v>3299</v>
      </c>
      <c r="B314" s="308"/>
      <c r="C314" s="309"/>
      <c r="D314" s="164" t="s">
        <v>123</v>
      </c>
      <c r="E314" s="142">
        <v>51.71</v>
      </c>
      <c r="F314" s="140">
        <v>0</v>
      </c>
      <c r="G314" s="140">
        <v>0</v>
      </c>
      <c r="H314" s="142">
        <v>3990</v>
      </c>
      <c r="I314" s="156">
        <f t="shared" si="35"/>
        <v>7716.1090698124153</v>
      </c>
      <c r="J314" s="156" t="e">
        <f t="shared" si="36"/>
        <v>#DIV/0!</v>
      </c>
    </row>
    <row r="315" spans="1:10">
      <c r="A315" s="304">
        <v>34</v>
      </c>
      <c r="B315" s="305"/>
      <c r="C315" s="306"/>
      <c r="D315" s="163" t="s">
        <v>130</v>
      </c>
      <c r="E315" s="140">
        <v>0</v>
      </c>
      <c r="F315" s="166">
        <v>0</v>
      </c>
      <c r="G315" s="140">
        <v>0</v>
      </c>
      <c r="H315" s="140">
        <v>0</v>
      </c>
      <c r="I315" s="156">
        <v>0</v>
      </c>
      <c r="J315" s="156">
        <v>0</v>
      </c>
    </row>
    <row r="316" spans="1:10">
      <c r="A316" s="304">
        <v>343</v>
      </c>
      <c r="B316" s="305"/>
      <c r="C316" s="306"/>
      <c r="D316" s="163" t="s">
        <v>131</v>
      </c>
      <c r="E316" s="140">
        <v>0</v>
      </c>
      <c r="F316" s="142">
        <v>0</v>
      </c>
      <c r="G316" s="140">
        <v>0</v>
      </c>
      <c r="H316" s="140">
        <v>0</v>
      </c>
      <c r="I316" s="156">
        <v>0</v>
      </c>
      <c r="J316" s="156">
        <v>0</v>
      </c>
    </row>
    <row r="317" spans="1:10">
      <c r="A317" s="307">
        <v>3431</v>
      </c>
      <c r="B317" s="308"/>
      <c r="C317" s="309"/>
      <c r="D317" s="164" t="s">
        <v>132</v>
      </c>
      <c r="E317" s="166">
        <v>0</v>
      </c>
      <c r="F317" s="142">
        <v>0</v>
      </c>
      <c r="G317" s="140">
        <v>0</v>
      </c>
      <c r="H317" s="166">
        <v>0</v>
      </c>
      <c r="I317" s="156">
        <v>0</v>
      </c>
      <c r="J317" s="156">
        <v>0</v>
      </c>
    </row>
    <row r="318" spans="1:10">
      <c r="A318" s="307">
        <v>3433</v>
      </c>
      <c r="B318" s="308"/>
      <c r="C318" s="309"/>
      <c r="D318" s="164" t="s">
        <v>133</v>
      </c>
      <c r="E318" s="142">
        <v>0</v>
      </c>
      <c r="F318" s="142">
        <v>0</v>
      </c>
      <c r="G318" s="140">
        <v>0</v>
      </c>
      <c r="H318" s="142">
        <v>0</v>
      </c>
      <c r="I318" s="156">
        <v>0</v>
      </c>
      <c r="J318" s="156">
        <v>0</v>
      </c>
    </row>
    <row r="319" spans="1:10">
      <c r="A319" s="189">
        <v>4</v>
      </c>
      <c r="B319" s="178"/>
      <c r="C319" s="179"/>
      <c r="D319" s="198" t="s">
        <v>304</v>
      </c>
      <c r="E319" s="140">
        <v>0</v>
      </c>
      <c r="F319" s="140">
        <f t="shared" ref="F319:F321" si="37">F320</f>
        <v>2200</v>
      </c>
      <c r="G319" s="140">
        <v>0</v>
      </c>
      <c r="H319" s="140">
        <v>0</v>
      </c>
      <c r="I319" s="156">
        <v>0</v>
      </c>
      <c r="J319" s="156">
        <f t="shared" si="36"/>
        <v>0</v>
      </c>
    </row>
    <row r="320" spans="1:10">
      <c r="A320" s="189">
        <v>42</v>
      </c>
      <c r="B320" s="178"/>
      <c r="C320" s="179"/>
      <c r="D320" s="198" t="s">
        <v>145</v>
      </c>
      <c r="E320" s="140">
        <v>0</v>
      </c>
      <c r="F320" s="140">
        <f t="shared" si="37"/>
        <v>2200</v>
      </c>
      <c r="G320" s="140">
        <v>0</v>
      </c>
      <c r="H320" s="140">
        <v>0</v>
      </c>
      <c r="I320" s="156">
        <v>0</v>
      </c>
      <c r="J320" s="156">
        <f t="shared" si="36"/>
        <v>0</v>
      </c>
    </row>
    <row r="321" spans="1:10">
      <c r="A321" s="189">
        <v>422</v>
      </c>
      <c r="B321" s="178"/>
      <c r="C321" s="179"/>
      <c r="D321" s="198" t="s">
        <v>148</v>
      </c>
      <c r="E321" s="140">
        <v>0</v>
      </c>
      <c r="F321" s="140">
        <f t="shared" si="37"/>
        <v>2200</v>
      </c>
      <c r="G321" s="140">
        <v>0</v>
      </c>
      <c r="H321" s="140">
        <v>0</v>
      </c>
      <c r="I321" s="156">
        <v>0</v>
      </c>
      <c r="J321" s="156">
        <f t="shared" si="36"/>
        <v>0</v>
      </c>
    </row>
    <row r="322" spans="1:10">
      <c r="A322" s="181">
        <v>4227</v>
      </c>
      <c r="B322" s="178"/>
      <c r="C322" s="179"/>
      <c r="D322" s="198" t="s">
        <v>154</v>
      </c>
      <c r="E322" s="142">
        <v>0</v>
      </c>
      <c r="F322" s="142">
        <v>2200</v>
      </c>
      <c r="G322" s="140">
        <v>0</v>
      </c>
      <c r="H322" s="142">
        <v>0</v>
      </c>
      <c r="I322" s="156">
        <v>0</v>
      </c>
      <c r="J322" s="156">
        <f t="shared" si="36"/>
        <v>0</v>
      </c>
    </row>
    <row r="323" spans="1:10" s="159" customFormat="1">
      <c r="A323" s="298" t="s">
        <v>305</v>
      </c>
      <c r="B323" s="299"/>
      <c r="C323" s="300"/>
      <c r="D323" s="58" t="s">
        <v>81</v>
      </c>
      <c r="E323" s="240">
        <f>E342</f>
        <v>1739.75</v>
      </c>
      <c r="F323" s="162">
        <v>0</v>
      </c>
      <c r="G323" s="162">
        <v>0</v>
      </c>
      <c r="H323" s="240">
        <f>H342</f>
        <v>0</v>
      </c>
      <c r="I323" s="156">
        <v>0</v>
      </c>
      <c r="J323" s="156" t="e">
        <f t="shared" si="36"/>
        <v>#DIV/0!</v>
      </c>
    </row>
    <row r="324" spans="1:10" s="159" customFormat="1">
      <c r="A324" s="301">
        <v>3</v>
      </c>
      <c r="B324" s="302"/>
      <c r="C324" s="303"/>
      <c r="D324" s="163" t="s">
        <v>217</v>
      </c>
      <c r="E324" s="175">
        <v>0</v>
      </c>
      <c r="F324" s="175">
        <v>0</v>
      </c>
      <c r="G324" s="175">
        <v>0</v>
      </c>
      <c r="H324" s="175">
        <v>0</v>
      </c>
      <c r="I324" s="156">
        <v>0</v>
      </c>
      <c r="J324" s="156" t="e">
        <f t="shared" si="36"/>
        <v>#DIV/0!</v>
      </c>
    </row>
    <row r="325" spans="1:10" s="159" customFormat="1">
      <c r="A325" s="304">
        <v>32</v>
      </c>
      <c r="B325" s="305"/>
      <c r="C325" s="306"/>
      <c r="D325" s="163" t="s">
        <v>100</v>
      </c>
      <c r="E325" s="175">
        <v>0</v>
      </c>
      <c r="F325" s="175">
        <v>0</v>
      </c>
      <c r="G325" s="175">
        <v>0</v>
      </c>
      <c r="H325" s="175">
        <v>0</v>
      </c>
      <c r="I325" s="156">
        <v>0</v>
      </c>
      <c r="J325" s="156" t="e">
        <f t="shared" si="36"/>
        <v>#DIV/0!</v>
      </c>
    </row>
    <row r="326" spans="1:10" s="159" customFormat="1">
      <c r="A326" s="304">
        <v>321</v>
      </c>
      <c r="B326" s="305"/>
      <c r="C326" s="306"/>
      <c r="D326" s="163" t="s">
        <v>101</v>
      </c>
      <c r="E326" s="175">
        <v>0</v>
      </c>
      <c r="F326" s="175">
        <v>0</v>
      </c>
      <c r="G326" s="175">
        <v>0</v>
      </c>
      <c r="H326" s="175">
        <v>0</v>
      </c>
      <c r="I326" s="156">
        <v>0</v>
      </c>
      <c r="J326" s="156">
        <v>0</v>
      </c>
    </row>
    <row r="327" spans="1:10" s="159" customFormat="1">
      <c r="A327" s="307">
        <v>3211</v>
      </c>
      <c r="B327" s="308"/>
      <c r="C327" s="309"/>
      <c r="D327" s="164" t="s">
        <v>102</v>
      </c>
      <c r="E327" s="192">
        <v>0</v>
      </c>
      <c r="F327" s="175">
        <v>0</v>
      </c>
      <c r="G327" s="175">
        <v>0</v>
      </c>
      <c r="H327" s="192">
        <v>0</v>
      </c>
      <c r="I327" s="156">
        <v>0</v>
      </c>
      <c r="J327" s="156">
        <v>0</v>
      </c>
    </row>
    <row r="328" spans="1:10" s="159" customFormat="1">
      <c r="A328" s="307">
        <v>3213</v>
      </c>
      <c r="B328" s="308"/>
      <c r="C328" s="309"/>
      <c r="D328" s="164" t="s">
        <v>104</v>
      </c>
      <c r="E328" s="192">
        <v>0</v>
      </c>
      <c r="F328" s="175">
        <v>0</v>
      </c>
      <c r="G328" s="175">
        <v>0</v>
      </c>
      <c r="H328" s="192">
        <v>0</v>
      </c>
      <c r="I328" s="156">
        <v>0</v>
      </c>
      <c r="J328" s="156">
        <v>0</v>
      </c>
    </row>
    <row r="329" spans="1:10" s="159" customFormat="1">
      <c r="A329" s="307">
        <v>3214</v>
      </c>
      <c r="B329" s="308"/>
      <c r="C329" s="309"/>
      <c r="D329" s="164" t="s">
        <v>105</v>
      </c>
      <c r="E329" s="192">
        <v>0</v>
      </c>
      <c r="F329" s="175">
        <v>0</v>
      </c>
      <c r="G329" s="175">
        <v>0</v>
      </c>
      <c r="H329" s="192">
        <v>0</v>
      </c>
      <c r="I329" s="156">
        <v>0</v>
      </c>
      <c r="J329" s="156">
        <v>0</v>
      </c>
    </row>
    <row r="330" spans="1:10" s="159" customFormat="1">
      <c r="A330" s="304">
        <v>322</v>
      </c>
      <c r="B330" s="305"/>
      <c r="C330" s="306"/>
      <c r="D330" s="163" t="s">
        <v>106</v>
      </c>
      <c r="E330" s="175">
        <v>0</v>
      </c>
      <c r="F330" s="175">
        <v>0</v>
      </c>
      <c r="G330" s="175">
        <v>0</v>
      </c>
      <c r="H330" s="175">
        <v>0</v>
      </c>
      <c r="I330" s="156">
        <v>0</v>
      </c>
      <c r="J330" s="156" t="e">
        <f t="shared" si="36"/>
        <v>#DIV/0!</v>
      </c>
    </row>
    <row r="331" spans="1:10" s="159" customFormat="1">
      <c r="A331" s="307">
        <v>3221</v>
      </c>
      <c r="B331" s="308"/>
      <c r="C331" s="309"/>
      <c r="D331" s="164" t="s">
        <v>218</v>
      </c>
      <c r="E331" s="192">
        <v>0</v>
      </c>
      <c r="F331" s="175">
        <v>0</v>
      </c>
      <c r="G331" s="175">
        <v>0</v>
      </c>
      <c r="H331" s="192">
        <v>0</v>
      </c>
      <c r="I331" s="156">
        <v>0</v>
      </c>
      <c r="J331" s="156">
        <v>0</v>
      </c>
    </row>
    <row r="332" spans="1:10" s="159" customFormat="1">
      <c r="A332" s="307">
        <v>3223</v>
      </c>
      <c r="B332" s="308"/>
      <c r="C332" s="309"/>
      <c r="D332" s="164" t="s">
        <v>109</v>
      </c>
      <c r="E332" s="238">
        <v>0</v>
      </c>
      <c r="F332" s="175">
        <v>0</v>
      </c>
      <c r="G332" s="175">
        <v>0</v>
      </c>
      <c r="H332" s="238">
        <v>0</v>
      </c>
      <c r="I332" s="156">
        <v>0</v>
      </c>
      <c r="J332" s="156" t="e">
        <f t="shared" si="36"/>
        <v>#DIV/0!</v>
      </c>
    </row>
    <row r="333" spans="1:10" s="159" customFormat="1">
      <c r="A333" s="307">
        <v>3225</v>
      </c>
      <c r="B333" s="308"/>
      <c r="C333" s="309"/>
      <c r="D333" s="164" t="s">
        <v>219</v>
      </c>
      <c r="E333" s="192">
        <v>0</v>
      </c>
      <c r="F333" s="175">
        <v>0</v>
      </c>
      <c r="G333" s="175">
        <v>0</v>
      </c>
      <c r="H333" s="192">
        <v>0</v>
      </c>
      <c r="I333" s="156">
        <v>0</v>
      </c>
      <c r="J333" s="156">
        <v>0</v>
      </c>
    </row>
    <row r="334" spans="1:10" s="159" customFormat="1">
      <c r="A334" s="181">
        <v>3227</v>
      </c>
      <c r="B334" s="178"/>
      <c r="C334" s="179"/>
      <c r="D334" s="164" t="s">
        <v>306</v>
      </c>
      <c r="E334" s="192">
        <v>0</v>
      </c>
      <c r="F334" s="175">
        <v>0</v>
      </c>
      <c r="G334" s="175">
        <v>0</v>
      </c>
      <c r="H334" s="192">
        <v>0</v>
      </c>
      <c r="I334" s="156">
        <v>0</v>
      </c>
      <c r="J334" s="156">
        <v>0</v>
      </c>
    </row>
    <row r="335" spans="1:10" s="159" customFormat="1">
      <c r="A335" s="304">
        <v>323</v>
      </c>
      <c r="B335" s="305"/>
      <c r="C335" s="306"/>
      <c r="D335" s="163" t="s">
        <v>113</v>
      </c>
      <c r="E335" s="175">
        <v>0</v>
      </c>
      <c r="F335" s="175">
        <v>0</v>
      </c>
      <c r="G335" s="175">
        <v>0</v>
      </c>
      <c r="H335" s="175">
        <v>0</v>
      </c>
      <c r="I335" s="156">
        <v>0</v>
      </c>
      <c r="J335" s="156">
        <v>0</v>
      </c>
    </row>
    <row r="336" spans="1:10" s="159" customFormat="1">
      <c r="A336" s="307">
        <v>3234</v>
      </c>
      <c r="B336" s="334"/>
      <c r="C336" s="335"/>
      <c r="D336" s="164" t="s">
        <v>117</v>
      </c>
      <c r="E336" s="192">
        <v>0</v>
      </c>
      <c r="F336" s="175">
        <v>0</v>
      </c>
      <c r="G336" s="175">
        <v>0</v>
      </c>
      <c r="H336" s="192">
        <v>0</v>
      </c>
      <c r="I336" s="156">
        <v>0</v>
      </c>
      <c r="J336" s="156">
        <v>0</v>
      </c>
    </row>
    <row r="337" spans="1:10" s="159" customFormat="1">
      <c r="A337" s="304">
        <v>329</v>
      </c>
      <c r="B337" s="305"/>
      <c r="C337" s="306"/>
      <c r="D337" s="163" t="s">
        <v>123</v>
      </c>
      <c r="E337" s="175">
        <v>0</v>
      </c>
      <c r="F337" s="175">
        <v>0</v>
      </c>
      <c r="G337" s="175">
        <v>0</v>
      </c>
      <c r="H337" s="175">
        <v>0</v>
      </c>
      <c r="I337" s="156">
        <v>0</v>
      </c>
      <c r="J337" s="156">
        <v>0</v>
      </c>
    </row>
    <row r="338" spans="1:10" s="159" customFormat="1">
      <c r="A338" s="307">
        <v>3293</v>
      </c>
      <c r="B338" s="308"/>
      <c r="C338" s="309"/>
      <c r="D338" s="164" t="s">
        <v>126</v>
      </c>
      <c r="E338" s="192">
        <v>0</v>
      </c>
      <c r="F338" s="175">
        <v>0</v>
      </c>
      <c r="G338" s="175">
        <v>0</v>
      </c>
      <c r="H338" s="192">
        <v>0</v>
      </c>
      <c r="I338" s="156">
        <v>0</v>
      </c>
      <c r="J338" s="156">
        <v>0</v>
      </c>
    </row>
    <row r="339" spans="1:10" s="159" customFormat="1">
      <c r="A339" s="307">
        <v>3294</v>
      </c>
      <c r="B339" s="308"/>
      <c r="C339" s="309"/>
      <c r="D339" s="164" t="s">
        <v>127</v>
      </c>
      <c r="E339" s="192">
        <v>0</v>
      </c>
      <c r="F339" s="175">
        <v>0</v>
      </c>
      <c r="G339" s="175">
        <v>0</v>
      </c>
      <c r="H339" s="192">
        <v>0</v>
      </c>
      <c r="I339" s="156">
        <v>0</v>
      </c>
      <c r="J339" s="156">
        <v>0</v>
      </c>
    </row>
    <row r="340" spans="1:10" s="159" customFormat="1">
      <c r="A340" s="307">
        <v>3295</v>
      </c>
      <c r="B340" s="308"/>
      <c r="C340" s="309"/>
      <c r="D340" s="164" t="s">
        <v>128</v>
      </c>
      <c r="E340" s="192">
        <v>0</v>
      </c>
      <c r="F340" s="175">
        <v>0</v>
      </c>
      <c r="G340" s="175">
        <v>0</v>
      </c>
      <c r="H340" s="192">
        <v>0</v>
      </c>
      <c r="I340" s="156">
        <v>0</v>
      </c>
      <c r="J340" s="156">
        <v>0</v>
      </c>
    </row>
    <row r="341" spans="1:10" s="159" customFormat="1">
      <c r="A341" s="307">
        <v>3296</v>
      </c>
      <c r="B341" s="308"/>
      <c r="C341" s="309"/>
      <c r="D341" s="164" t="s">
        <v>129</v>
      </c>
      <c r="E341" s="192">
        <v>0</v>
      </c>
      <c r="F341" s="175">
        <v>0</v>
      </c>
      <c r="G341" s="175">
        <v>0</v>
      </c>
      <c r="H341" s="192">
        <v>0</v>
      </c>
      <c r="I341" s="156">
        <v>0</v>
      </c>
      <c r="J341" s="156">
        <v>0</v>
      </c>
    </row>
    <row r="342" spans="1:10" s="159" customFormat="1">
      <c r="A342" s="307">
        <v>3299</v>
      </c>
      <c r="B342" s="308"/>
      <c r="C342" s="309"/>
      <c r="D342" s="164" t="s">
        <v>123</v>
      </c>
      <c r="E342" s="192">
        <v>1739.75</v>
      </c>
      <c r="F342" s="175">
        <v>0</v>
      </c>
      <c r="G342" s="175">
        <v>0</v>
      </c>
      <c r="H342" s="192">
        <v>0</v>
      </c>
      <c r="I342" s="156">
        <v>0</v>
      </c>
      <c r="J342" s="156">
        <v>0</v>
      </c>
    </row>
    <row r="343" spans="1:10" s="159" customFormat="1">
      <c r="A343" s="304">
        <v>34</v>
      </c>
      <c r="B343" s="305"/>
      <c r="C343" s="306"/>
      <c r="D343" s="163" t="s">
        <v>130</v>
      </c>
      <c r="E343" s="175">
        <v>0</v>
      </c>
      <c r="F343" s="175">
        <v>0</v>
      </c>
      <c r="G343" s="175">
        <v>0</v>
      </c>
      <c r="H343" s="175">
        <v>0</v>
      </c>
      <c r="I343" s="156">
        <v>0</v>
      </c>
      <c r="J343" s="156">
        <v>0</v>
      </c>
    </row>
    <row r="344" spans="1:10" s="159" customFormat="1">
      <c r="A344" s="304">
        <v>343</v>
      </c>
      <c r="B344" s="305"/>
      <c r="C344" s="306"/>
      <c r="D344" s="163" t="s">
        <v>131</v>
      </c>
      <c r="E344" s="175">
        <v>0</v>
      </c>
      <c r="F344" s="175">
        <v>0</v>
      </c>
      <c r="G344" s="175">
        <v>0</v>
      </c>
      <c r="H344" s="175">
        <v>0</v>
      </c>
      <c r="I344" s="156">
        <v>0</v>
      </c>
      <c r="J344" s="156">
        <v>0</v>
      </c>
    </row>
    <row r="345" spans="1:10" s="159" customFormat="1">
      <c r="A345" s="307">
        <v>3431</v>
      </c>
      <c r="B345" s="308"/>
      <c r="C345" s="309"/>
      <c r="D345" s="164" t="s">
        <v>132</v>
      </c>
      <c r="E345" s="239">
        <v>0</v>
      </c>
      <c r="F345" s="175">
        <v>0</v>
      </c>
      <c r="G345" s="175">
        <v>0</v>
      </c>
      <c r="H345" s="239">
        <v>0</v>
      </c>
      <c r="I345" s="156">
        <v>0</v>
      </c>
      <c r="J345" s="156">
        <v>0</v>
      </c>
    </row>
    <row r="346" spans="1:10">
      <c r="A346" s="307">
        <v>3433</v>
      </c>
      <c r="B346" s="308"/>
      <c r="C346" s="309"/>
      <c r="D346" s="164" t="s">
        <v>133</v>
      </c>
      <c r="E346" s="192">
        <v>0</v>
      </c>
      <c r="F346" s="175">
        <v>0</v>
      </c>
      <c r="G346" s="175">
        <v>0</v>
      </c>
      <c r="H346" s="192">
        <v>0</v>
      </c>
      <c r="I346" s="156">
        <v>0</v>
      </c>
      <c r="J346" s="156">
        <v>0</v>
      </c>
    </row>
    <row r="347" spans="1:10" s="159" customFormat="1">
      <c r="A347" s="298" t="s">
        <v>307</v>
      </c>
      <c r="B347" s="299"/>
      <c r="C347" s="300"/>
      <c r="D347" s="58" t="s">
        <v>308</v>
      </c>
      <c r="E347" s="162">
        <f>E348</f>
        <v>28498.06</v>
      </c>
      <c r="F347" s="162">
        <f>F348</f>
        <v>600</v>
      </c>
      <c r="G347" s="140">
        <v>0</v>
      </c>
      <c r="H347" s="162">
        <f>H348</f>
        <v>13239.14</v>
      </c>
      <c r="I347" s="156">
        <v>0</v>
      </c>
      <c r="J347" s="156">
        <v>0</v>
      </c>
    </row>
    <row r="348" spans="1:10" s="159" customFormat="1">
      <c r="A348" s="301">
        <v>3</v>
      </c>
      <c r="B348" s="302"/>
      <c r="C348" s="303"/>
      <c r="D348" s="163" t="s">
        <v>217</v>
      </c>
      <c r="E348" s="140">
        <f>E349</f>
        <v>28498.06</v>
      </c>
      <c r="F348" s="140">
        <f t="shared" ref="F348" si="38">F349</f>
        <v>600</v>
      </c>
      <c r="G348" s="140">
        <v>0</v>
      </c>
      <c r="H348" s="140">
        <f>H349</f>
        <v>13239.14</v>
      </c>
      <c r="I348" s="156">
        <v>0</v>
      </c>
      <c r="J348" s="156">
        <v>0</v>
      </c>
    </row>
    <row r="349" spans="1:10" s="159" customFormat="1">
      <c r="A349" s="304">
        <v>32</v>
      </c>
      <c r="B349" s="305"/>
      <c r="C349" s="306"/>
      <c r="D349" s="163" t="s">
        <v>100</v>
      </c>
      <c r="E349" s="140">
        <f>E350+E352+E357+E360</f>
        <v>28498.06</v>
      </c>
      <c r="F349" s="140">
        <f>F352+F357+F360</f>
        <v>600</v>
      </c>
      <c r="G349" s="140">
        <v>0</v>
      </c>
      <c r="H349" s="140">
        <f>H350+H352+H357+H360</f>
        <v>13239.14</v>
      </c>
      <c r="I349" s="156">
        <v>0</v>
      </c>
      <c r="J349" s="156">
        <v>0</v>
      </c>
    </row>
    <row r="350" spans="1:10" s="159" customFormat="1">
      <c r="A350" s="304">
        <v>321</v>
      </c>
      <c r="B350" s="305"/>
      <c r="C350" s="306"/>
      <c r="D350" s="163" t="s">
        <v>101</v>
      </c>
      <c r="E350" s="140">
        <v>0</v>
      </c>
      <c r="F350" s="140">
        <f>F351</f>
        <v>0</v>
      </c>
      <c r="G350" s="140">
        <v>0</v>
      </c>
      <c r="H350" s="140">
        <f>H351</f>
        <v>111.42</v>
      </c>
      <c r="I350" s="156">
        <v>0</v>
      </c>
      <c r="J350" s="156">
        <v>0</v>
      </c>
    </row>
    <row r="351" spans="1:10">
      <c r="A351" s="307">
        <v>3211</v>
      </c>
      <c r="B351" s="308"/>
      <c r="C351" s="309"/>
      <c r="D351" s="164" t="s">
        <v>102</v>
      </c>
      <c r="E351" s="142">
        <v>0</v>
      </c>
      <c r="F351" s="142">
        <v>0</v>
      </c>
      <c r="G351" s="140">
        <v>0</v>
      </c>
      <c r="H351" s="142">
        <v>111.42</v>
      </c>
      <c r="I351" s="156">
        <v>0</v>
      </c>
      <c r="J351" s="156">
        <v>0</v>
      </c>
    </row>
    <row r="352" spans="1:10">
      <c r="A352" s="304">
        <v>322</v>
      </c>
      <c r="B352" s="305"/>
      <c r="C352" s="306"/>
      <c r="D352" s="163" t="s">
        <v>106</v>
      </c>
      <c r="E352" s="140">
        <f>E353+E354+E355+E356</f>
        <v>861.25</v>
      </c>
      <c r="F352" s="140">
        <f>F353+F354+F355</f>
        <v>400</v>
      </c>
      <c r="G352" s="140">
        <v>0</v>
      </c>
      <c r="H352" s="140">
        <f>H353+H354+H355+H356</f>
        <v>420.1</v>
      </c>
      <c r="I352" s="156">
        <v>0</v>
      </c>
      <c r="J352" s="156">
        <v>0</v>
      </c>
    </row>
    <row r="353" spans="1:10">
      <c r="A353" s="307">
        <v>3221</v>
      </c>
      <c r="B353" s="308"/>
      <c r="C353" s="309"/>
      <c r="D353" s="164" t="s">
        <v>218</v>
      </c>
      <c r="E353" s="142">
        <v>599.99</v>
      </c>
      <c r="F353" s="142">
        <v>0</v>
      </c>
      <c r="G353" s="140">
        <v>0</v>
      </c>
      <c r="H353" s="142">
        <v>420.1</v>
      </c>
      <c r="I353" s="156">
        <v>0</v>
      </c>
      <c r="J353" s="156">
        <v>0</v>
      </c>
    </row>
    <row r="354" spans="1:10">
      <c r="A354" s="181">
        <v>3222</v>
      </c>
      <c r="B354" s="178"/>
      <c r="C354" s="179"/>
      <c r="D354" s="164" t="s">
        <v>108</v>
      </c>
      <c r="E354" s="142">
        <v>0</v>
      </c>
      <c r="F354" s="142">
        <v>200</v>
      </c>
      <c r="G354" s="140">
        <v>0</v>
      </c>
      <c r="H354" s="142">
        <v>0</v>
      </c>
      <c r="I354" s="156">
        <v>0</v>
      </c>
      <c r="J354" s="156">
        <v>0</v>
      </c>
    </row>
    <row r="355" spans="1:10">
      <c r="A355" s="181">
        <v>3224</v>
      </c>
      <c r="B355" s="178"/>
      <c r="C355" s="179"/>
      <c r="D355" s="164" t="s">
        <v>225</v>
      </c>
      <c r="E355" s="142">
        <v>140.56</v>
      </c>
      <c r="F355" s="71">
        <v>200</v>
      </c>
      <c r="G355" s="140">
        <v>0</v>
      </c>
      <c r="H355" s="142">
        <v>0</v>
      </c>
      <c r="I355" s="156">
        <v>0</v>
      </c>
      <c r="J355" s="156">
        <v>0</v>
      </c>
    </row>
    <row r="356" spans="1:10">
      <c r="A356" s="181">
        <v>3225</v>
      </c>
      <c r="B356" s="178"/>
      <c r="C356" s="179"/>
      <c r="D356" s="164" t="s">
        <v>219</v>
      </c>
      <c r="E356" s="142">
        <v>120.7</v>
      </c>
      <c r="F356" s="142">
        <v>0</v>
      </c>
      <c r="G356" s="140">
        <v>0</v>
      </c>
      <c r="H356" s="142">
        <v>0</v>
      </c>
      <c r="I356" s="156">
        <v>0</v>
      </c>
      <c r="J356" s="156">
        <v>0</v>
      </c>
    </row>
    <row r="357" spans="1:10" s="159" customFormat="1">
      <c r="A357" s="304">
        <v>323</v>
      </c>
      <c r="B357" s="305"/>
      <c r="C357" s="306"/>
      <c r="D357" s="163" t="s">
        <v>113</v>
      </c>
      <c r="E357" s="140">
        <f>E358+E359</f>
        <v>10751</v>
      </c>
      <c r="F357" s="69">
        <v>100</v>
      </c>
      <c r="G357" s="140">
        <v>0</v>
      </c>
      <c r="H357" s="140">
        <f>H358+H359</f>
        <v>6692.08</v>
      </c>
      <c r="I357" s="156">
        <v>0</v>
      </c>
      <c r="J357" s="156">
        <v>0</v>
      </c>
    </row>
    <row r="358" spans="1:10">
      <c r="A358" s="307">
        <v>3231</v>
      </c>
      <c r="B358" s="308"/>
      <c r="C358" s="309"/>
      <c r="D358" s="164" t="s">
        <v>114</v>
      </c>
      <c r="E358" s="142">
        <v>10751</v>
      </c>
      <c r="F358" s="71">
        <f>F359+F360</f>
        <v>100</v>
      </c>
      <c r="G358" s="140">
        <v>0</v>
      </c>
      <c r="H358" s="142">
        <v>6554</v>
      </c>
      <c r="I358" s="156">
        <v>0</v>
      </c>
      <c r="J358" s="156">
        <v>0</v>
      </c>
    </row>
    <row r="359" spans="1:10">
      <c r="A359" s="307">
        <v>3232</v>
      </c>
      <c r="B359" s="308"/>
      <c r="C359" s="309"/>
      <c r="D359" s="164" t="s">
        <v>226</v>
      </c>
      <c r="E359" s="142">
        <v>0</v>
      </c>
      <c r="F359" s="142">
        <v>0</v>
      </c>
      <c r="G359" s="140">
        <v>0</v>
      </c>
      <c r="H359" s="142">
        <v>138.08000000000001</v>
      </c>
      <c r="I359" s="156">
        <v>0</v>
      </c>
      <c r="J359" s="156">
        <v>0</v>
      </c>
    </row>
    <row r="360" spans="1:10" s="159" customFormat="1">
      <c r="A360" s="304">
        <v>329</v>
      </c>
      <c r="B360" s="305"/>
      <c r="C360" s="306"/>
      <c r="D360" s="163" t="s">
        <v>123</v>
      </c>
      <c r="E360" s="140">
        <f>E361+E362</f>
        <v>16885.810000000001</v>
      </c>
      <c r="F360" s="69">
        <v>100</v>
      </c>
      <c r="G360" s="140">
        <v>0</v>
      </c>
      <c r="H360" s="140">
        <f>H361+H362</f>
        <v>6015.54</v>
      </c>
      <c r="I360" s="156">
        <v>0</v>
      </c>
      <c r="J360" s="156">
        <v>0</v>
      </c>
    </row>
    <row r="361" spans="1:10">
      <c r="A361" s="307">
        <v>3293</v>
      </c>
      <c r="B361" s="308"/>
      <c r="C361" s="309"/>
      <c r="D361" s="164" t="s">
        <v>126</v>
      </c>
      <c r="E361" s="142">
        <v>0</v>
      </c>
      <c r="F361" s="142">
        <v>0</v>
      </c>
      <c r="G361" s="140">
        <v>0</v>
      </c>
      <c r="H361" s="142">
        <v>201.1</v>
      </c>
      <c r="I361" s="156">
        <v>0</v>
      </c>
      <c r="J361" s="156">
        <v>0</v>
      </c>
    </row>
    <row r="362" spans="1:10">
      <c r="A362" s="307">
        <v>3299</v>
      </c>
      <c r="B362" s="308"/>
      <c r="C362" s="309"/>
      <c r="D362" s="164" t="s">
        <v>123</v>
      </c>
      <c r="E362" s="142">
        <v>16885.810000000001</v>
      </c>
      <c r="F362" s="142">
        <v>100</v>
      </c>
      <c r="G362" s="140">
        <v>0</v>
      </c>
      <c r="H362" s="142">
        <v>5814.44</v>
      </c>
      <c r="I362" s="156">
        <v>0</v>
      </c>
      <c r="J362" s="156">
        <v>0</v>
      </c>
    </row>
    <row r="363" spans="1:10">
      <c r="A363" s="298" t="s">
        <v>309</v>
      </c>
      <c r="B363" s="299"/>
      <c r="C363" s="300"/>
      <c r="D363" s="58" t="s">
        <v>310</v>
      </c>
      <c r="E363" s="162">
        <v>0</v>
      </c>
      <c r="F363" s="162">
        <v>0</v>
      </c>
      <c r="G363" s="140">
        <v>0</v>
      </c>
      <c r="H363" s="162">
        <v>0</v>
      </c>
      <c r="I363" s="156">
        <v>0</v>
      </c>
      <c r="J363" s="156">
        <v>0</v>
      </c>
    </row>
    <row r="364" spans="1:10">
      <c r="A364" s="301">
        <v>3</v>
      </c>
      <c r="B364" s="302"/>
      <c r="C364" s="303"/>
      <c r="D364" s="163" t="s">
        <v>217</v>
      </c>
      <c r="E364" s="140">
        <v>0</v>
      </c>
      <c r="F364" s="140">
        <v>0</v>
      </c>
      <c r="G364" s="140">
        <v>0</v>
      </c>
      <c r="H364" s="140">
        <v>0</v>
      </c>
      <c r="I364" s="156">
        <v>0</v>
      </c>
      <c r="J364" s="156">
        <v>0</v>
      </c>
    </row>
    <row r="365" spans="1:10">
      <c r="A365" s="304">
        <v>32</v>
      </c>
      <c r="B365" s="305"/>
      <c r="C365" s="306"/>
      <c r="D365" s="163" t="s">
        <v>100</v>
      </c>
      <c r="E365" s="140">
        <v>0</v>
      </c>
      <c r="F365" s="140">
        <v>0</v>
      </c>
      <c r="G365" s="140">
        <v>0</v>
      </c>
      <c r="H365" s="140">
        <v>0</v>
      </c>
      <c r="I365" s="156">
        <v>0</v>
      </c>
      <c r="J365" s="156">
        <v>0</v>
      </c>
    </row>
    <row r="366" spans="1:10">
      <c r="A366" s="304">
        <v>322</v>
      </c>
      <c r="B366" s="305"/>
      <c r="C366" s="306"/>
      <c r="D366" s="163" t="s">
        <v>106</v>
      </c>
      <c r="E366" s="140">
        <v>0</v>
      </c>
      <c r="F366" s="140">
        <v>0</v>
      </c>
      <c r="G366" s="140">
        <v>0</v>
      </c>
      <c r="H366" s="140">
        <v>0</v>
      </c>
      <c r="I366" s="156">
        <v>0</v>
      </c>
      <c r="J366" s="156">
        <v>0</v>
      </c>
    </row>
    <row r="367" spans="1:10" ht="14.25" customHeight="1">
      <c r="A367" s="307">
        <v>3221</v>
      </c>
      <c r="B367" s="308"/>
      <c r="C367" s="309"/>
      <c r="D367" s="164" t="s">
        <v>218</v>
      </c>
      <c r="E367" s="142">
        <v>0</v>
      </c>
      <c r="F367" s="142">
        <v>0</v>
      </c>
      <c r="G367" s="140">
        <v>0</v>
      </c>
      <c r="H367" s="142">
        <v>0</v>
      </c>
      <c r="I367" s="156">
        <v>0</v>
      </c>
      <c r="J367" s="156">
        <v>0</v>
      </c>
    </row>
    <row r="368" spans="1:10" ht="14.25" customHeight="1">
      <c r="A368" s="307">
        <v>3225</v>
      </c>
      <c r="B368" s="308"/>
      <c r="C368" s="309"/>
      <c r="D368" s="164" t="s">
        <v>111</v>
      </c>
      <c r="E368" s="142">
        <v>0</v>
      </c>
      <c r="F368" s="142">
        <v>0</v>
      </c>
      <c r="G368" s="140">
        <v>0</v>
      </c>
      <c r="H368" s="142">
        <v>0</v>
      </c>
      <c r="I368" s="156">
        <v>0</v>
      </c>
      <c r="J368" s="156">
        <v>0</v>
      </c>
    </row>
    <row r="369" spans="1:10" s="159" customFormat="1">
      <c r="A369" s="298" t="s">
        <v>311</v>
      </c>
      <c r="B369" s="299"/>
      <c r="C369" s="300"/>
      <c r="D369" s="58" t="s">
        <v>312</v>
      </c>
      <c r="E369" s="162">
        <v>0</v>
      </c>
      <c r="F369" s="162">
        <f>F370</f>
        <v>2600</v>
      </c>
      <c r="G369" s="140">
        <v>0</v>
      </c>
      <c r="H369" s="162">
        <v>0</v>
      </c>
      <c r="I369" s="156">
        <v>0</v>
      </c>
      <c r="J369" s="156">
        <f t="shared" ref="J369:J389" si="39">H369/F369*100</f>
        <v>0</v>
      </c>
    </row>
    <row r="370" spans="1:10" s="159" customFormat="1">
      <c r="A370" s="301">
        <v>3</v>
      </c>
      <c r="B370" s="302"/>
      <c r="C370" s="303"/>
      <c r="D370" s="163" t="s">
        <v>217</v>
      </c>
      <c r="E370" s="140">
        <v>0</v>
      </c>
      <c r="F370" s="140">
        <f>F371+F374+F391+F394</f>
        <v>2600</v>
      </c>
      <c r="G370" s="140">
        <v>0</v>
      </c>
      <c r="H370" s="140">
        <v>0</v>
      </c>
      <c r="I370" s="156">
        <v>0</v>
      </c>
      <c r="J370" s="156">
        <f t="shared" si="39"/>
        <v>0</v>
      </c>
    </row>
    <row r="371" spans="1:10" s="159" customFormat="1">
      <c r="A371" s="304">
        <v>31</v>
      </c>
      <c r="B371" s="305"/>
      <c r="C371" s="306"/>
      <c r="D371" s="163" t="s">
        <v>93</v>
      </c>
      <c r="E371" s="140">
        <v>0</v>
      </c>
      <c r="F371" s="140">
        <f>F372</f>
        <v>0</v>
      </c>
      <c r="G371" s="140">
        <v>0</v>
      </c>
      <c r="H371" s="140">
        <v>0</v>
      </c>
      <c r="I371" s="156">
        <v>0</v>
      </c>
      <c r="J371" s="156">
        <v>0</v>
      </c>
    </row>
    <row r="372" spans="1:10" s="159" customFormat="1">
      <c r="A372" s="304">
        <v>312</v>
      </c>
      <c r="B372" s="305"/>
      <c r="C372" s="306"/>
      <c r="D372" s="163" t="s">
        <v>249</v>
      </c>
      <c r="E372" s="140">
        <v>0</v>
      </c>
      <c r="F372" s="140">
        <v>0</v>
      </c>
      <c r="G372" s="140">
        <v>0</v>
      </c>
      <c r="H372" s="140">
        <v>0</v>
      </c>
      <c r="I372" s="156">
        <v>0</v>
      </c>
      <c r="J372" s="156">
        <v>0</v>
      </c>
    </row>
    <row r="373" spans="1:10">
      <c r="A373" s="307">
        <v>3121</v>
      </c>
      <c r="B373" s="308"/>
      <c r="C373" s="309"/>
      <c r="D373" s="164" t="s">
        <v>95</v>
      </c>
      <c r="E373" s="142">
        <v>0</v>
      </c>
      <c r="F373" s="142">
        <v>0</v>
      </c>
      <c r="G373" s="140">
        <v>0</v>
      </c>
      <c r="H373" s="142">
        <v>0</v>
      </c>
      <c r="I373" s="156">
        <v>0</v>
      </c>
      <c r="J373" s="156">
        <v>0</v>
      </c>
    </row>
    <row r="374" spans="1:10" s="159" customFormat="1">
      <c r="A374" s="304">
        <v>32</v>
      </c>
      <c r="B374" s="305"/>
      <c r="C374" s="306"/>
      <c r="D374" s="163" t="s">
        <v>93</v>
      </c>
      <c r="E374" s="140">
        <v>0</v>
      </c>
      <c r="F374" s="140">
        <f>F375+F379+F382+F386</f>
        <v>2400</v>
      </c>
      <c r="G374" s="140">
        <v>0</v>
      </c>
      <c r="H374" s="140">
        <v>0</v>
      </c>
      <c r="I374" s="156">
        <v>0</v>
      </c>
      <c r="J374" s="156">
        <f t="shared" si="39"/>
        <v>0</v>
      </c>
    </row>
    <row r="375" spans="1:10" s="159" customFormat="1">
      <c r="A375" s="304">
        <v>321</v>
      </c>
      <c r="B375" s="305"/>
      <c r="C375" s="306"/>
      <c r="D375" s="163" t="s">
        <v>101</v>
      </c>
      <c r="E375" s="140">
        <v>0</v>
      </c>
      <c r="F375" s="140">
        <f>F376+F377+F378</f>
        <v>500</v>
      </c>
      <c r="G375" s="140">
        <v>0</v>
      </c>
      <c r="H375" s="140">
        <v>0</v>
      </c>
      <c r="I375" s="156">
        <v>0</v>
      </c>
      <c r="J375" s="156">
        <v>0</v>
      </c>
    </row>
    <row r="376" spans="1:10">
      <c r="A376" s="307">
        <v>3211</v>
      </c>
      <c r="B376" s="308"/>
      <c r="C376" s="309"/>
      <c r="D376" s="164" t="s">
        <v>102</v>
      </c>
      <c r="E376" s="142">
        <v>0</v>
      </c>
      <c r="F376" s="142">
        <v>100</v>
      </c>
      <c r="G376" s="140">
        <v>0</v>
      </c>
      <c r="H376" s="142">
        <v>0</v>
      </c>
      <c r="I376" s="156">
        <v>0</v>
      </c>
      <c r="J376" s="156">
        <v>0</v>
      </c>
    </row>
    <row r="377" spans="1:10">
      <c r="A377" s="181">
        <v>3213</v>
      </c>
      <c r="B377" s="178"/>
      <c r="C377" s="179"/>
      <c r="D377" s="197" t="s">
        <v>104</v>
      </c>
      <c r="E377" s="142">
        <v>0</v>
      </c>
      <c r="F377" s="142">
        <v>200</v>
      </c>
      <c r="G377" s="140">
        <v>0</v>
      </c>
      <c r="H377" s="142">
        <v>0</v>
      </c>
      <c r="I377" s="156">
        <v>0</v>
      </c>
      <c r="J377" s="156">
        <v>0</v>
      </c>
    </row>
    <row r="378" spans="1:10">
      <c r="A378" s="181">
        <v>3214</v>
      </c>
      <c r="B378" s="178"/>
      <c r="C378" s="179"/>
      <c r="D378" s="197" t="s">
        <v>105</v>
      </c>
      <c r="E378" s="142">
        <v>0</v>
      </c>
      <c r="F378" s="142">
        <v>200</v>
      </c>
      <c r="G378" s="140">
        <v>0</v>
      </c>
      <c r="H378" s="142">
        <v>0</v>
      </c>
      <c r="I378" s="156">
        <v>0</v>
      </c>
      <c r="J378" s="156">
        <v>0</v>
      </c>
    </row>
    <row r="379" spans="1:10">
      <c r="A379" s="304">
        <v>322</v>
      </c>
      <c r="B379" s="305"/>
      <c r="C379" s="306"/>
      <c r="D379" s="163" t="s">
        <v>106</v>
      </c>
      <c r="E379" s="140">
        <v>0</v>
      </c>
      <c r="F379" s="140">
        <f>F380+F381</f>
        <v>200</v>
      </c>
      <c r="G379" s="140">
        <v>0</v>
      </c>
      <c r="H379" s="140">
        <v>0</v>
      </c>
      <c r="I379" s="156">
        <v>0</v>
      </c>
      <c r="J379" s="156">
        <v>0</v>
      </c>
    </row>
    <row r="380" spans="1:10">
      <c r="A380" s="181">
        <v>3221</v>
      </c>
      <c r="B380" s="190"/>
      <c r="C380" s="191"/>
      <c r="D380" s="197" t="s">
        <v>218</v>
      </c>
      <c r="E380" s="142">
        <v>0</v>
      </c>
      <c r="F380" s="142">
        <v>200</v>
      </c>
      <c r="G380" s="140">
        <v>0</v>
      </c>
      <c r="H380" s="142">
        <v>0</v>
      </c>
      <c r="I380" s="156">
        <v>0</v>
      </c>
      <c r="J380" s="156">
        <v>0</v>
      </c>
    </row>
    <row r="381" spans="1:10">
      <c r="A381" s="307">
        <v>3225</v>
      </c>
      <c r="B381" s="308"/>
      <c r="C381" s="309"/>
      <c r="D381" s="164" t="s">
        <v>111</v>
      </c>
      <c r="E381" s="142">
        <v>0</v>
      </c>
      <c r="F381" s="142">
        <v>0</v>
      </c>
      <c r="G381" s="140">
        <v>0</v>
      </c>
      <c r="H381" s="142">
        <v>0</v>
      </c>
      <c r="I381" s="156">
        <v>0</v>
      </c>
      <c r="J381" s="156">
        <v>0</v>
      </c>
    </row>
    <row r="382" spans="1:10" s="159" customFormat="1">
      <c r="A382" s="304">
        <v>323</v>
      </c>
      <c r="B382" s="305"/>
      <c r="C382" s="306"/>
      <c r="D382" s="163" t="s">
        <v>113</v>
      </c>
      <c r="E382" s="140">
        <v>0</v>
      </c>
      <c r="F382" s="140">
        <f>F383+F384+F385</f>
        <v>300</v>
      </c>
      <c r="G382" s="140">
        <v>0</v>
      </c>
      <c r="H382" s="140">
        <v>0</v>
      </c>
      <c r="I382" s="156">
        <v>0</v>
      </c>
      <c r="J382" s="156">
        <f t="shared" si="39"/>
        <v>0</v>
      </c>
    </row>
    <row r="383" spans="1:10">
      <c r="A383" s="307">
        <v>3236</v>
      </c>
      <c r="B383" s="308"/>
      <c r="C383" s="309"/>
      <c r="D383" s="164" t="s">
        <v>119</v>
      </c>
      <c r="E383" s="142">
        <v>0</v>
      </c>
      <c r="F383" s="142">
        <v>300</v>
      </c>
      <c r="G383" s="140">
        <v>0</v>
      </c>
      <c r="H383" s="142">
        <v>0</v>
      </c>
      <c r="I383" s="156">
        <v>0</v>
      </c>
      <c r="J383" s="156">
        <f t="shared" si="39"/>
        <v>0</v>
      </c>
    </row>
    <row r="384" spans="1:10">
      <c r="A384" s="307">
        <v>3237</v>
      </c>
      <c r="B384" s="308"/>
      <c r="C384" s="309"/>
      <c r="D384" s="164" t="s">
        <v>120</v>
      </c>
      <c r="E384" s="142">
        <v>0</v>
      </c>
      <c r="F384" s="142">
        <v>0</v>
      </c>
      <c r="G384" s="140">
        <v>0</v>
      </c>
      <c r="H384" s="142">
        <v>0</v>
      </c>
      <c r="I384" s="156">
        <v>0</v>
      </c>
      <c r="J384" s="156">
        <v>0</v>
      </c>
    </row>
    <row r="385" spans="1:10">
      <c r="A385" s="307">
        <v>3239</v>
      </c>
      <c r="B385" s="308"/>
      <c r="C385" s="309"/>
      <c r="D385" s="164" t="s">
        <v>122</v>
      </c>
      <c r="E385" s="142">
        <v>0</v>
      </c>
      <c r="F385" s="142">
        <v>0</v>
      </c>
      <c r="G385" s="140">
        <v>0</v>
      </c>
      <c r="H385" s="142">
        <v>0</v>
      </c>
      <c r="I385" s="156">
        <v>0</v>
      </c>
      <c r="J385" s="156">
        <v>0</v>
      </c>
    </row>
    <row r="386" spans="1:10" s="159" customFormat="1">
      <c r="A386" s="304">
        <v>329</v>
      </c>
      <c r="B386" s="305"/>
      <c r="C386" s="306"/>
      <c r="D386" s="163" t="s">
        <v>123</v>
      </c>
      <c r="E386" s="140">
        <v>0</v>
      </c>
      <c r="F386" s="140">
        <f>F387+F388+F389</f>
        <v>1400</v>
      </c>
      <c r="G386" s="140">
        <v>0</v>
      </c>
      <c r="H386" s="140">
        <v>0</v>
      </c>
      <c r="I386" s="156">
        <v>0</v>
      </c>
      <c r="J386" s="156">
        <f t="shared" si="39"/>
        <v>0</v>
      </c>
    </row>
    <row r="387" spans="1:10" s="159" customFormat="1">
      <c r="A387" s="307">
        <v>3295</v>
      </c>
      <c r="B387" s="308"/>
      <c r="C387" s="309"/>
      <c r="D387" s="164" t="s">
        <v>128</v>
      </c>
      <c r="E387" s="142">
        <v>0</v>
      </c>
      <c r="F387" s="142">
        <v>200</v>
      </c>
      <c r="G387" s="140">
        <v>0</v>
      </c>
      <c r="H387" s="142">
        <v>0</v>
      </c>
      <c r="I387" s="156">
        <v>0</v>
      </c>
      <c r="J387" s="156">
        <v>0</v>
      </c>
    </row>
    <row r="388" spans="1:10" s="159" customFormat="1">
      <c r="A388" s="307">
        <v>3296</v>
      </c>
      <c r="B388" s="308"/>
      <c r="C388" s="309"/>
      <c r="D388" s="164" t="s">
        <v>129</v>
      </c>
      <c r="E388" s="142">
        <v>0</v>
      </c>
      <c r="F388" s="142">
        <v>200</v>
      </c>
      <c r="G388" s="140">
        <v>0</v>
      </c>
      <c r="H388" s="142">
        <v>0</v>
      </c>
      <c r="I388" s="156">
        <v>0</v>
      </c>
      <c r="J388" s="156">
        <v>0</v>
      </c>
    </row>
    <row r="389" spans="1:10">
      <c r="A389" s="307">
        <v>3299</v>
      </c>
      <c r="B389" s="308"/>
      <c r="C389" s="309"/>
      <c r="D389" s="164" t="s">
        <v>123</v>
      </c>
      <c r="E389" s="142">
        <v>0</v>
      </c>
      <c r="F389" s="142">
        <v>1000</v>
      </c>
      <c r="G389" s="140">
        <v>0</v>
      </c>
      <c r="H389" s="142">
        <v>0</v>
      </c>
      <c r="I389" s="156">
        <v>0</v>
      </c>
      <c r="J389" s="156">
        <f t="shared" si="39"/>
        <v>0</v>
      </c>
    </row>
    <row r="390" spans="1:10">
      <c r="A390" s="304">
        <v>34</v>
      </c>
      <c r="B390" s="305"/>
      <c r="C390" s="306"/>
      <c r="D390" s="163" t="s">
        <v>130</v>
      </c>
      <c r="E390" s="140">
        <v>0</v>
      </c>
      <c r="F390" s="140">
        <f>F391</f>
        <v>200</v>
      </c>
      <c r="G390" s="140">
        <v>0</v>
      </c>
      <c r="H390" s="140">
        <v>0</v>
      </c>
      <c r="I390" s="156">
        <v>0</v>
      </c>
      <c r="J390" s="156">
        <v>0</v>
      </c>
    </row>
    <row r="391" spans="1:10">
      <c r="A391" s="304">
        <v>343</v>
      </c>
      <c r="B391" s="305"/>
      <c r="C391" s="306"/>
      <c r="D391" s="163" t="s">
        <v>131</v>
      </c>
      <c r="E391" s="140">
        <v>0</v>
      </c>
      <c r="F391" s="140">
        <f>F392+F393</f>
        <v>200</v>
      </c>
      <c r="G391" s="140">
        <v>0</v>
      </c>
      <c r="H391" s="140">
        <v>0</v>
      </c>
      <c r="I391" s="156">
        <v>0</v>
      </c>
      <c r="J391" s="156">
        <v>0</v>
      </c>
    </row>
    <row r="392" spans="1:10">
      <c r="A392" s="307">
        <v>3431</v>
      </c>
      <c r="B392" s="308"/>
      <c r="C392" s="309"/>
      <c r="D392" s="164" t="s">
        <v>132</v>
      </c>
      <c r="E392" s="142">
        <v>0</v>
      </c>
      <c r="F392" s="142">
        <v>0</v>
      </c>
      <c r="G392" s="140">
        <v>0</v>
      </c>
      <c r="H392" s="142">
        <v>0</v>
      </c>
      <c r="I392" s="156">
        <v>0</v>
      </c>
      <c r="J392" s="156">
        <v>0</v>
      </c>
    </row>
    <row r="393" spans="1:10">
      <c r="A393" s="307">
        <v>3433</v>
      </c>
      <c r="B393" s="308"/>
      <c r="C393" s="309"/>
      <c r="D393" s="164" t="s">
        <v>133</v>
      </c>
      <c r="E393" s="142">
        <v>0</v>
      </c>
      <c r="F393" s="142">
        <v>200</v>
      </c>
      <c r="G393" s="140">
        <v>0</v>
      </c>
      <c r="H393" s="142">
        <v>0</v>
      </c>
      <c r="I393" s="156">
        <v>0</v>
      </c>
      <c r="J393" s="156">
        <v>0</v>
      </c>
    </row>
    <row r="394" spans="1:10">
      <c r="A394" s="304">
        <v>38</v>
      </c>
      <c r="B394" s="305"/>
      <c r="C394" s="306"/>
      <c r="D394" s="163" t="s">
        <v>140</v>
      </c>
      <c r="E394" s="140">
        <v>0</v>
      </c>
      <c r="F394" s="140">
        <v>0</v>
      </c>
      <c r="G394" s="140">
        <v>0</v>
      </c>
      <c r="H394" s="140">
        <v>0</v>
      </c>
      <c r="I394" s="156">
        <v>0</v>
      </c>
      <c r="J394" s="156">
        <v>0</v>
      </c>
    </row>
    <row r="395" spans="1:10">
      <c r="A395" s="304">
        <v>381</v>
      </c>
      <c r="B395" s="305"/>
      <c r="C395" s="306"/>
      <c r="D395" s="163" t="s">
        <v>65</v>
      </c>
      <c r="E395" s="140">
        <v>0</v>
      </c>
      <c r="F395" s="140">
        <v>0</v>
      </c>
      <c r="G395" s="140">
        <v>0</v>
      </c>
      <c r="H395" s="140">
        <v>0</v>
      </c>
      <c r="I395" s="156">
        <v>0</v>
      </c>
      <c r="J395" s="156">
        <v>0</v>
      </c>
    </row>
    <row r="396" spans="1:10">
      <c r="A396" s="307">
        <v>3812</v>
      </c>
      <c r="B396" s="308"/>
      <c r="C396" s="309"/>
      <c r="D396" s="164" t="s">
        <v>141</v>
      </c>
      <c r="E396" s="142">
        <v>0</v>
      </c>
      <c r="F396" s="142">
        <v>0</v>
      </c>
      <c r="G396" s="140">
        <v>0</v>
      </c>
      <c r="H396" s="142">
        <v>0</v>
      </c>
      <c r="I396" s="156">
        <v>0</v>
      </c>
      <c r="J396" s="156">
        <v>0</v>
      </c>
    </row>
    <row r="397" spans="1:10" s="159" customFormat="1">
      <c r="A397" s="298" t="s">
        <v>311</v>
      </c>
      <c r="B397" s="299"/>
      <c r="C397" s="300"/>
      <c r="D397" s="58" t="s">
        <v>313</v>
      </c>
      <c r="E397" s="240">
        <f>E401</f>
        <v>2941.77</v>
      </c>
      <c r="F397" s="162">
        <v>0</v>
      </c>
      <c r="G397" s="162">
        <v>0</v>
      </c>
      <c r="H397" s="240">
        <v>0</v>
      </c>
      <c r="I397" s="156">
        <v>0</v>
      </c>
      <c r="J397" s="156">
        <v>0</v>
      </c>
    </row>
    <row r="398" spans="1:10" s="159" customFormat="1">
      <c r="A398" s="304">
        <v>329</v>
      </c>
      <c r="B398" s="305"/>
      <c r="C398" s="306"/>
      <c r="D398" s="163" t="s">
        <v>123</v>
      </c>
      <c r="E398" s="175">
        <v>0</v>
      </c>
      <c r="F398" s="175">
        <v>0</v>
      </c>
      <c r="G398" s="175">
        <v>0</v>
      </c>
      <c r="H398" s="175">
        <v>0</v>
      </c>
      <c r="I398" s="156">
        <v>0</v>
      </c>
      <c r="J398" s="156">
        <v>0</v>
      </c>
    </row>
    <row r="399" spans="1:10" s="159" customFormat="1">
      <c r="A399" s="307">
        <v>3295</v>
      </c>
      <c r="B399" s="308"/>
      <c r="C399" s="309"/>
      <c r="D399" s="164" t="s">
        <v>128</v>
      </c>
      <c r="E399" s="192">
        <v>0</v>
      </c>
      <c r="F399" s="192">
        <v>0</v>
      </c>
      <c r="G399" s="175">
        <v>0</v>
      </c>
      <c r="H399" s="192">
        <v>0</v>
      </c>
      <c r="I399" s="156">
        <v>0</v>
      </c>
      <c r="J399" s="156">
        <v>0</v>
      </c>
    </row>
    <row r="400" spans="1:10" s="159" customFormat="1">
      <c r="A400" s="307">
        <v>3296</v>
      </c>
      <c r="B400" s="308"/>
      <c r="C400" s="309"/>
      <c r="D400" s="164" t="s">
        <v>129</v>
      </c>
      <c r="E400" s="192">
        <v>0</v>
      </c>
      <c r="F400" s="192">
        <v>0</v>
      </c>
      <c r="G400" s="175">
        <v>0</v>
      </c>
      <c r="H400" s="192">
        <v>0</v>
      </c>
      <c r="I400" s="156">
        <v>0</v>
      </c>
      <c r="J400" s="156">
        <v>0</v>
      </c>
    </row>
    <row r="401" spans="1:10">
      <c r="A401" s="307">
        <v>3299</v>
      </c>
      <c r="B401" s="308"/>
      <c r="C401" s="309"/>
      <c r="D401" s="164" t="s">
        <v>123</v>
      </c>
      <c r="E401" s="192">
        <f>2894.91+46.86</f>
        <v>2941.77</v>
      </c>
      <c r="F401" s="192">
        <v>0</v>
      </c>
      <c r="G401" s="175">
        <v>0</v>
      </c>
      <c r="H401" s="192">
        <v>0</v>
      </c>
      <c r="I401" s="156">
        <v>0</v>
      </c>
      <c r="J401" s="156">
        <v>0</v>
      </c>
    </row>
    <row r="402" spans="1:10" s="159" customFormat="1">
      <c r="A402" s="298" t="s">
        <v>314</v>
      </c>
      <c r="B402" s="299"/>
      <c r="C402" s="300"/>
      <c r="D402" s="58" t="s">
        <v>315</v>
      </c>
      <c r="E402" s="162">
        <f>E403</f>
        <v>2335.81</v>
      </c>
      <c r="F402" s="162">
        <v>0</v>
      </c>
      <c r="G402" s="140">
        <v>0</v>
      </c>
      <c r="H402" s="162">
        <v>0</v>
      </c>
      <c r="I402" s="156">
        <v>0</v>
      </c>
      <c r="J402" s="156">
        <v>0</v>
      </c>
    </row>
    <row r="403" spans="1:10" s="159" customFormat="1">
      <c r="A403" s="301">
        <v>3</v>
      </c>
      <c r="B403" s="302"/>
      <c r="C403" s="303"/>
      <c r="D403" s="163" t="s">
        <v>217</v>
      </c>
      <c r="E403" s="140">
        <f>E404</f>
        <v>2335.81</v>
      </c>
      <c r="F403" s="140">
        <v>0</v>
      </c>
      <c r="G403" s="140">
        <v>0</v>
      </c>
      <c r="H403" s="140">
        <v>0</v>
      </c>
      <c r="I403" s="156">
        <v>0</v>
      </c>
      <c r="J403" s="156">
        <v>0</v>
      </c>
    </row>
    <row r="404" spans="1:10" s="159" customFormat="1">
      <c r="A404" s="304">
        <v>32</v>
      </c>
      <c r="B404" s="305"/>
      <c r="C404" s="306"/>
      <c r="D404" s="163" t="s">
        <v>100</v>
      </c>
      <c r="E404" s="140">
        <f>E405+E407+E411</f>
        <v>2335.81</v>
      </c>
      <c r="F404" s="140">
        <v>0</v>
      </c>
      <c r="G404" s="140">
        <v>0</v>
      </c>
      <c r="H404" s="140">
        <v>0</v>
      </c>
      <c r="I404" s="156">
        <v>0</v>
      </c>
      <c r="J404" s="156">
        <v>0</v>
      </c>
    </row>
    <row r="405" spans="1:10" s="159" customFormat="1">
      <c r="A405" s="304">
        <v>321</v>
      </c>
      <c r="B405" s="305"/>
      <c r="C405" s="306"/>
      <c r="D405" s="163" t="s">
        <v>101</v>
      </c>
      <c r="E405" s="140">
        <f>E406</f>
        <v>1135.81</v>
      </c>
      <c r="F405" s="140">
        <v>0</v>
      </c>
      <c r="G405" s="140">
        <v>0</v>
      </c>
      <c r="H405" s="140">
        <v>0</v>
      </c>
      <c r="I405" s="156">
        <v>0</v>
      </c>
      <c r="J405" s="156">
        <v>0</v>
      </c>
    </row>
    <row r="406" spans="1:10" s="159" customFormat="1">
      <c r="A406" s="307">
        <v>3211</v>
      </c>
      <c r="B406" s="308"/>
      <c r="C406" s="309"/>
      <c r="D406" s="164" t="s">
        <v>102</v>
      </c>
      <c r="E406" s="142">
        <v>1135.81</v>
      </c>
      <c r="F406" s="142">
        <v>0</v>
      </c>
      <c r="G406" s="140">
        <v>0</v>
      </c>
      <c r="H406" s="142">
        <v>0</v>
      </c>
      <c r="I406" s="156">
        <v>0</v>
      </c>
      <c r="J406" s="156">
        <v>0</v>
      </c>
    </row>
    <row r="407" spans="1:10" s="159" customFormat="1">
      <c r="A407" s="304">
        <v>322</v>
      </c>
      <c r="B407" s="305"/>
      <c r="C407" s="306"/>
      <c r="D407" s="163" t="s">
        <v>106</v>
      </c>
      <c r="E407" s="140">
        <f>E408+E409+E410</f>
        <v>1200</v>
      </c>
      <c r="F407" s="140">
        <v>0</v>
      </c>
      <c r="G407" s="140">
        <v>0</v>
      </c>
      <c r="H407" s="140">
        <v>0</v>
      </c>
      <c r="I407" s="156">
        <v>0</v>
      </c>
      <c r="J407" s="156">
        <v>0</v>
      </c>
    </row>
    <row r="408" spans="1:10">
      <c r="A408" s="307">
        <v>3221</v>
      </c>
      <c r="B408" s="308"/>
      <c r="C408" s="309"/>
      <c r="D408" s="164" t="s">
        <v>218</v>
      </c>
      <c r="E408" s="142">
        <v>0</v>
      </c>
      <c r="F408" s="142">
        <v>0</v>
      </c>
      <c r="G408" s="140">
        <v>0</v>
      </c>
      <c r="H408" s="142">
        <v>0</v>
      </c>
      <c r="I408" s="156">
        <v>0</v>
      </c>
      <c r="J408" s="156">
        <v>0</v>
      </c>
    </row>
    <row r="409" spans="1:10">
      <c r="A409" s="181">
        <v>3224</v>
      </c>
      <c r="B409" s="178"/>
      <c r="C409" s="179"/>
      <c r="D409" s="164" t="s">
        <v>225</v>
      </c>
      <c r="E409" s="142">
        <v>1200</v>
      </c>
      <c r="F409" s="142">
        <v>0</v>
      </c>
      <c r="G409" s="140">
        <v>0</v>
      </c>
      <c r="H409" s="142">
        <v>0</v>
      </c>
      <c r="I409" s="156">
        <v>0</v>
      </c>
      <c r="J409" s="156">
        <v>0</v>
      </c>
    </row>
    <row r="410" spans="1:10">
      <c r="A410" s="307">
        <v>3225</v>
      </c>
      <c r="B410" s="308"/>
      <c r="C410" s="309"/>
      <c r="D410" s="164" t="s">
        <v>219</v>
      </c>
      <c r="E410" s="142">
        <v>0</v>
      </c>
      <c r="F410" s="142">
        <v>0</v>
      </c>
      <c r="G410" s="140">
        <v>0</v>
      </c>
      <c r="H410" s="142">
        <v>0</v>
      </c>
      <c r="I410" s="156">
        <v>0</v>
      </c>
      <c r="J410" s="156">
        <v>0</v>
      </c>
    </row>
    <row r="411" spans="1:10" s="159" customFormat="1">
      <c r="A411" s="304">
        <v>329</v>
      </c>
      <c r="B411" s="305"/>
      <c r="C411" s="306"/>
      <c r="D411" s="163" t="s">
        <v>123</v>
      </c>
      <c r="E411" s="140">
        <v>0</v>
      </c>
      <c r="F411" s="140">
        <v>0</v>
      </c>
      <c r="G411" s="140">
        <v>0</v>
      </c>
      <c r="H411" s="140">
        <v>0</v>
      </c>
      <c r="I411" s="156">
        <v>0</v>
      </c>
      <c r="J411" s="156">
        <v>0</v>
      </c>
    </row>
    <row r="412" spans="1:10">
      <c r="A412" s="307">
        <v>3299</v>
      </c>
      <c r="B412" s="308"/>
      <c r="C412" s="309"/>
      <c r="D412" s="164" t="s">
        <v>123</v>
      </c>
      <c r="E412" s="142">
        <v>0</v>
      </c>
      <c r="F412" s="142">
        <v>0</v>
      </c>
      <c r="G412" s="140">
        <v>0</v>
      </c>
      <c r="H412" s="142">
        <v>0</v>
      </c>
      <c r="I412" s="156">
        <v>0</v>
      </c>
      <c r="J412" s="156">
        <v>0</v>
      </c>
    </row>
    <row r="413" spans="1:10" s="159" customFormat="1">
      <c r="A413" s="298" t="s">
        <v>314</v>
      </c>
      <c r="B413" s="299"/>
      <c r="C413" s="300"/>
      <c r="D413" s="58" t="s">
        <v>316</v>
      </c>
      <c r="E413" s="240">
        <f>E417</f>
        <v>999.53</v>
      </c>
      <c r="F413" s="162">
        <v>0</v>
      </c>
      <c r="G413" s="140">
        <v>0</v>
      </c>
      <c r="H413" s="241">
        <v>0</v>
      </c>
      <c r="I413" s="156">
        <v>0</v>
      </c>
      <c r="J413" s="156">
        <v>0</v>
      </c>
    </row>
    <row r="414" spans="1:10" s="159" customFormat="1">
      <c r="A414" s="304">
        <v>329</v>
      </c>
      <c r="B414" s="305"/>
      <c r="C414" s="306"/>
      <c r="D414" s="163" t="s">
        <v>123</v>
      </c>
      <c r="E414" s="175">
        <v>0</v>
      </c>
      <c r="F414" s="140">
        <v>0</v>
      </c>
      <c r="G414" s="140">
        <v>0</v>
      </c>
      <c r="H414" s="142">
        <v>0</v>
      </c>
      <c r="I414" s="156">
        <v>0</v>
      </c>
      <c r="J414" s="156">
        <v>0</v>
      </c>
    </row>
    <row r="415" spans="1:10" s="159" customFormat="1">
      <c r="A415" s="307">
        <v>3295</v>
      </c>
      <c r="B415" s="308"/>
      <c r="C415" s="309"/>
      <c r="D415" s="164" t="s">
        <v>128</v>
      </c>
      <c r="E415" s="192">
        <v>0</v>
      </c>
      <c r="F415" s="142">
        <v>0</v>
      </c>
      <c r="G415" s="140">
        <v>0</v>
      </c>
      <c r="H415" s="142">
        <v>0</v>
      </c>
      <c r="I415" s="156">
        <v>0</v>
      </c>
      <c r="J415" s="156">
        <v>0</v>
      </c>
    </row>
    <row r="416" spans="1:10" s="159" customFormat="1">
      <c r="A416" s="307">
        <v>3296</v>
      </c>
      <c r="B416" s="308"/>
      <c r="C416" s="309"/>
      <c r="D416" s="164" t="s">
        <v>129</v>
      </c>
      <c r="E416" s="192">
        <v>0</v>
      </c>
      <c r="F416" s="142">
        <v>0</v>
      </c>
      <c r="G416" s="140">
        <v>0</v>
      </c>
      <c r="H416" s="142">
        <v>0</v>
      </c>
      <c r="I416" s="156">
        <v>0</v>
      </c>
      <c r="J416" s="156">
        <v>0</v>
      </c>
    </row>
    <row r="417" spans="1:10">
      <c r="A417" s="307">
        <v>3299</v>
      </c>
      <c r="B417" s="308"/>
      <c r="C417" s="309"/>
      <c r="D417" s="164" t="s">
        <v>123</v>
      </c>
      <c r="E417" s="192">
        <v>999.53</v>
      </c>
      <c r="F417" s="142">
        <v>0</v>
      </c>
      <c r="G417" s="140">
        <v>0</v>
      </c>
      <c r="H417" s="142">
        <v>0</v>
      </c>
      <c r="I417" s="156">
        <v>0</v>
      </c>
      <c r="J417" s="156">
        <v>0</v>
      </c>
    </row>
    <row r="418" spans="1:10" s="159" customFormat="1" ht="22.5" customHeight="1">
      <c r="A418" s="295" t="s">
        <v>222</v>
      </c>
      <c r="B418" s="296"/>
      <c r="C418" s="297"/>
      <c r="D418" s="160" t="s">
        <v>317</v>
      </c>
      <c r="E418" s="161">
        <f>E429</f>
        <v>1793177.34</v>
      </c>
      <c r="F418" s="161">
        <f>F419+F429</f>
        <v>2212100</v>
      </c>
      <c r="G418" s="140">
        <v>0</v>
      </c>
      <c r="H418" s="161">
        <f>H429+H457</f>
        <v>1202070.6600000001</v>
      </c>
      <c r="I418" s="156">
        <f t="shared" ref="I418:I483" si="40">H418/E418*100</f>
        <v>67.035793570757491</v>
      </c>
      <c r="J418" s="156">
        <f t="shared" ref="J418:J465" si="41">H418/F418*100</f>
        <v>54.340701595768735</v>
      </c>
    </row>
    <row r="419" spans="1:10" s="159" customFormat="1" hidden="1">
      <c r="A419" s="298" t="s">
        <v>301</v>
      </c>
      <c r="B419" s="299"/>
      <c r="C419" s="300"/>
      <c r="D419" s="58" t="s">
        <v>302</v>
      </c>
      <c r="E419" s="162"/>
      <c r="F419" s="162">
        <f>F420</f>
        <v>0</v>
      </c>
      <c r="G419" s="140">
        <v>0</v>
      </c>
      <c r="H419" s="162"/>
      <c r="I419" s="156" t="e">
        <f t="shared" si="40"/>
        <v>#DIV/0!</v>
      </c>
      <c r="J419" s="156" t="e">
        <f t="shared" si="41"/>
        <v>#DIV/0!</v>
      </c>
    </row>
    <row r="420" spans="1:10" s="159" customFormat="1" hidden="1">
      <c r="A420" s="301">
        <v>3</v>
      </c>
      <c r="B420" s="302"/>
      <c r="C420" s="303"/>
      <c r="D420" s="163" t="s">
        <v>217</v>
      </c>
      <c r="E420" s="140"/>
      <c r="F420" s="140">
        <f>F421</f>
        <v>0</v>
      </c>
      <c r="G420" s="140">
        <v>0</v>
      </c>
      <c r="H420" s="140"/>
      <c r="I420" s="156" t="e">
        <f t="shared" si="40"/>
        <v>#DIV/0!</v>
      </c>
      <c r="J420" s="156" t="e">
        <f t="shared" si="41"/>
        <v>#DIV/0!</v>
      </c>
    </row>
    <row r="421" spans="1:10" s="159" customFormat="1" hidden="1">
      <c r="A421" s="304">
        <v>31</v>
      </c>
      <c r="B421" s="305"/>
      <c r="C421" s="306"/>
      <c r="D421" s="163" t="s">
        <v>93</v>
      </c>
      <c r="E421" s="140"/>
      <c r="F421" s="140">
        <f>F422+F424+F426</f>
        <v>0</v>
      </c>
      <c r="G421" s="140">
        <v>0</v>
      </c>
      <c r="H421" s="140"/>
      <c r="I421" s="156" t="e">
        <f t="shared" si="40"/>
        <v>#DIV/0!</v>
      </c>
      <c r="J421" s="156" t="e">
        <f t="shared" si="41"/>
        <v>#DIV/0!</v>
      </c>
    </row>
    <row r="422" spans="1:10" s="159" customFormat="1" hidden="1">
      <c r="A422" s="304">
        <v>311</v>
      </c>
      <c r="B422" s="305"/>
      <c r="C422" s="306"/>
      <c r="D422" s="163" t="s">
        <v>249</v>
      </c>
      <c r="E422" s="140"/>
      <c r="F422" s="140">
        <f>F423</f>
        <v>0</v>
      </c>
      <c r="G422" s="140">
        <v>0</v>
      </c>
      <c r="H422" s="140"/>
      <c r="I422" s="156" t="e">
        <f t="shared" si="40"/>
        <v>#DIV/0!</v>
      </c>
      <c r="J422" s="156" t="e">
        <f t="shared" si="41"/>
        <v>#DIV/0!</v>
      </c>
    </row>
    <row r="423" spans="1:10" hidden="1">
      <c r="A423" s="307">
        <v>3111</v>
      </c>
      <c r="B423" s="308"/>
      <c r="C423" s="309"/>
      <c r="D423" s="197" t="s">
        <v>95</v>
      </c>
      <c r="E423" s="142"/>
      <c r="F423" s="142">
        <v>0</v>
      </c>
      <c r="G423" s="140">
        <v>0</v>
      </c>
      <c r="H423" s="142"/>
      <c r="I423" s="156" t="e">
        <f t="shared" si="40"/>
        <v>#DIV/0!</v>
      </c>
      <c r="J423" s="156" t="e">
        <f t="shared" si="41"/>
        <v>#DIV/0!</v>
      </c>
    </row>
    <row r="424" spans="1:10" s="159" customFormat="1" hidden="1">
      <c r="A424" s="304">
        <v>312</v>
      </c>
      <c r="B424" s="305"/>
      <c r="C424" s="306"/>
      <c r="D424" s="163" t="s">
        <v>96</v>
      </c>
      <c r="E424" s="140"/>
      <c r="F424" s="140">
        <v>0</v>
      </c>
      <c r="G424" s="140">
        <v>0</v>
      </c>
      <c r="H424" s="140"/>
      <c r="I424" s="156" t="e">
        <f t="shared" si="40"/>
        <v>#DIV/0!</v>
      </c>
      <c r="J424" s="156" t="e">
        <f t="shared" si="41"/>
        <v>#DIV/0!</v>
      </c>
    </row>
    <row r="425" spans="1:10" hidden="1">
      <c r="A425" s="307">
        <v>3121</v>
      </c>
      <c r="B425" s="308"/>
      <c r="C425" s="309"/>
      <c r="D425" s="164" t="s">
        <v>96</v>
      </c>
      <c r="E425" s="142"/>
      <c r="F425" s="142">
        <v>0</v>
      </c>
      <c r="G425" s="140">
        <v>0</v>
      </c>
      <c r="H425" s="142"/>
      <c r="I425" s="156" t="e">
        <f t="shared" si="40"/>
        <v>#DIV/0!</v>
      </c>
      <c r="J425" s="156" t="e">
        <f t="shared" si="41"/>
        <v>#DIV/0!</v>
      </c>
    </row>
    <row r="426" spans="1:10" s="159" customFormat="1" hidden="1">
      <c r="A426" s="304">
        <v>313</v>
      </c>
      <c r="B426" s="305"/>
      <c r="C426" s="306"/>
      <c r="D426" s="163" t="s">
        <v>97</v>
      </c>
      <c r="E426" s="140"/>
      <c r="F426" s="140">
        <f>F427</f>
        <v>0</v>
      </c>
      <c r="G426" s="140">
        <v>0</v>
      </c>
      <c r="H426" s="140"/>
      <c r="I426" s="156" t="e">
        <f t="shared" si="40"/>
        <v>#DIV/0!</v>
      </c>
      <c r="J426" s="156" t="e">
        <f t="shared" si="41"/>
        <v>#DIV/0!</v>
      </c>
    </row>
    <row r="427" spans="1:10" hidden="1">
      <c r="A427" s="307">
        <v>3132</v>
      </c>
      <c r="B427" s="308"/>
      <c r="C427" s="309"/>
      <c r="D427" s="164" t="s">
        <v>98</v>
      </c>
      <c r="E427" s="142"/>
      <c r="F427" s="142">
        <v>0</v>
      </c>
      <c r="G427" s="140">
        <v>0</v>
      </c>
      <c r="H427" s="142"/>
      <c r="I427" s="156" t="e">
        <f t="shared" si="40"/>
        <v>#DIV/0!</v>
      </c>
      <c r="J427" s="156" t="e">
        <f t="shared" si="41"/>
        <v>#DIV/0!</v>
      </c>
    </row>
    <row r="428" spans="1:10" hidden="1">
      <c r="A428" s="307">
        <v>3133</v>
      </c>
      <c r="B428" s="308"/>
      <c r="C428" s="309"/>
      <c r="D428" s="164" t="s">
        <v>99</v>
      </c>
      <c r="E428" s="142"/>
      <c r="F428" s="142">
        <v>0</v>
      </c>
      <c r="G428" s="140">
        <v>0</v>
      </c>
      <c r="H428" s="142"/>
      <c r="I428" s="156" t="e">
        <f t="shared" si="40"/>
        <v>#DIV/0!</v>
      </c>
      <c r="J428" s="156" t="e">
        <f t="shared" si="41"/>
        <v>#DIV/0!</v>
      </c>
    </row>
    <row r="429" spans="1:10" s="159" customFormat="1">
      <c r="A429" s="298" t="s">
        <v>311</v>
      </c>
      <c r="B429" s="299"/>
      <c r="C429" s="300"/>
      <c r="D429" s="58" t="s">
        <v>312</v>
      </c>
      <c r="E429" s="162">
        <f>E430</f>
        <v>1793177.34</v>
      </c>
      <c r="F429" s="162">
        <f t="shared" ref="F429" si="42">F430</f>
        <v>2212100</v>
      </c>
      <c r="G429" s="140">
        <v>0</v>
      </c>
      <c r="H429" s="162">
        <f>H430</f>
        <v>1202070.6600000001</v>
      </c>
      <c r="I429" s="156">
        <f t="shared" si="40"/>
        <v>67.035793570757491</v>
      </c>
      <c r="J429" s="156">
        <f t="shared" si="41"/>
        <v>54.340701595768735</v>
      </c>
    </row>
    <row r="430" spans="1:10" s="159" customFormat="1">
      <c r="A430" s="301">
        <v>3</v>
      </c>
      <c r="B430" s="302"/>
      <c r="C430" s="303"/>
      <c r="D430" s="163" t="s">
        <v>217</v>
      </c>
      <c r="E430" s="140">
        <f>E431+E438+E451</f>
        <v>1793177.34</v>
      </c>
      <c r="F430" s="140">
        <f>F431+F438+F453</f>
        <v>2212100</v>
      </c>
      <c r="G430" s="140">
        <v>0</v>
      </c>
      <c r="H430" s="140">
        <f>H431+H438</f>
        <v>1202070.6600000001</v>
      </c>
      <c r="I430" s="156">
        <f t="shared" si="40"/>
        <v>67.035793570757491</v>
      </c>
      <c r="J430" s="156">
        <f t="shared" si="41"/>
        <v>54.340701595768735</v>
      </c>
    </row>
    <row r="431" spans="1:10" s="159" customFormat="1">
      <c r="A431" s="304">
        <v>31</v>
      </c>
      <c r="B431" s="305"/>
      <c r="C431" s="306"/>
      <c r="D431" s="163" t="s">
        <v>93</v>
      </c>
      <c r="E431" s="140">
        <f>E432+E434+E436</f>
        <v>1721681.11</v>
      </c>
      <c r="F431" s="140">
        <f t="shared" ref="F431" si="43">F432+F434+F436</f>
        <v>2130000</v>
      </c>
      <c r="G431" s="140">
        <v>0</v>
      </c>
      <c r="H431" s="140">
        <f>H432+H434+H436</f>
        <v>1166328.3</v>
      </c>
      <c r="I431" s="156">
        <f t="shared" si="40"/>
        <v>67.743573024391253</v>
      </c>
      <c r="J431" s="156">
        <f t="shared" si="41"/>
        <v>54.757197183098597</v>
      </c>
    </row>
    <row r="432" spans="1:10" s="159" customFormat="1">
      <c r="A432" s="304">
        <v>311</v>
      </c>
      <c r="B432" s="305"/>
      <c r="C432" s="306"/>
      <c r="D432" s="163" t="s">
        <v>249</v>
      </c>
      <c r="E432" s="140">
        <f>E433</f>
        <v>1350588.37</v>
      </c>
      <c r="F432" s="140">
        <f t="shared" ref="F432" si="44">F433</f>
        <v>1850000</v>
      </c>
      <c r="G432" s="140">
        <v>0</v>
      </c>
      <c r="H432" s="140">
        <f>H433</f>
        <v>999879.51</v>
      </c>
      <c r="I432" s="156">
        <f t="shared" si="40"/>
        <v>74.032883164838736</v>
      </c>
      <c r="J432" s="156">
        <f t="shared" si="41"/>
        <v>54.047541081081086</v>
      </c>
    </row>
    <row r="433" spans="1:11">
      <c r="A433" s="307">
        <v>3111</v>
      </c>
      <c r="B433" s="308"/>
      <c r="C433" s="309"/>
      <c r="D433" s="164" t="s">
        <v>95</v>
      </c>
      <c r="E433" s="142">
        <v>1350588.37</v>
      </c>
      <c r="F433" s="142">
        <v>1850000</v>
      </c>
      <c r="G433" s="140">
        <v>0</v>
      </c>
      <c r="H433" s="142">
        <v>999879.51</v>
      </c>
      <c r="I433" s="156">
        <f t="shared" si="40"/>
        <v>74.032883164838736</v>
      </c>
      <c r="J433" s="156">
        <f t="shared" si="41"/>
        <v>54.047541081081086</v>
      </c>
    </row>
    <row r="434" spans="1:11" s="159" customFormat="1">
      <c r="A434" s="304">
        <v>312</v>
      </c>
      <c r="B434" s="305"/>
      <c r="C434" s="306"/>
      <c r="D434" s="163" t="s">
        <v>96</v>
      </c>
      <c r="E434" s="140">
        <f>E435</f>
        <v>36318.160000000003</v>
      </c>
      <c r="F434" s="140">
        <f t="shared" ref="F434" si="45">F435</f>
        <v>80000</v>
      </c>
      <c r="G434" s="140">
        <v>0</v>
      </c>
      <c r="H434" s="140">
        <f>H435</f>
        <v>29361.82</v>
      </c>
      <c r="I434" s="156">
        <f t="shared" si="40"/>
        <v>80.846111146599924</v>
      </c>
      <c r="J434" s="156">
        <f t="shared" si="41"/>
        <v>36.702275</v>
      </c>
    </row>
    <row r="435" spans="1:11">
      <c r="A435" s="307">
        <v>3121</v>
      </c>
      <c r="B435" s="308"/>
      <c r="C435" s="309"/>
      <c r="D435" s="164" t="s">
        <v>96</v>
      </c>
      <c r="E435" s="142">
        <v>36318.160000000003</v>
      </c>
      <c r="F435" s="142">
        <v>80000</v>
      </c>
      <c r="G435" s="140">
        <v>0</v>
      </c>
      <c r="H435" s="142">
        <v>29361.82</v>
      </c>
      <c r="I435" s="156">
        <f t="shared" si="40"/>
        <v>80.846111146599924</v>
      </c>
      <c r="J435" s="156">
        <f t="shared" si="41"/>
        <v>36.702275</v>
      </c>
    </row>
    <row r="436" spans="1:11" s="159" customFormat="1">
      <c r="A436" s="304">
        <v>313</v>
      </c>
      <c r="B436" s="305"/>
      <c r="C436" s="306"/>
      <c r="D436" s="163" t="s">
        <v>97</v>
      </c>
      <c r="E436" s="140">
        <f>E437</f>
        <v>334774.58</v>
      </c>
      <c r="F436" s="140">
        <f t="shared" ref="F436" si="46">F437</f>
        <v>200000</v>
      </c>
      <c r="G436" s="140">
        <v>0</v>
      </c>
      <c r="H436" s="140">
        <f>H437</f>
        <v>137086.97</v>
      </c>
      <c r="I436" s="156">
        <f t="shared" si="40"/>
        <v>40.949038006410163</v>
      </c>
      <c r="J436" s="156">
        <f t="shared" si="41"/>
        <v>68.543485000000004</v>
      </c>
    </row>
    <row r="437" spans="1:11">
      <c r="A437" s="307">
        <v>3132</v>
      </c>
      <c r="B437" s="308"/>
      <c r="C437" s="309"/>
      <c r="D437" s="164" t="s">
        <v>98</v>
      </c>
      <c r="E437" s="142">
        <v>334774.58</v>
      </c>
      <c r="F437" s="142">
        <v>200000</v>
      </c>
      <c r="G437" s="140">
        <v>0</v>
      </c>
      <c r="H437" s="142">
        <v>137086.97</v>
      </c>
      <c r="I437" s="156">
        <f t="shared" si="40"/>
        <v>40.949038006410163</v>
      </c>
      <c r="J437" s="156">
        <f t="shared" si="41"/>
        <v>68.543485000000004</v>
      </c>
    </row>
    <row r="438" spans="1:11" s="159" customFormat="1">
      <c r="A438" s="304">
        <v>32</v>
      </c>
      <c r="B438" s="305"/>
      <c r="C438" s="306"/>
      <c r="D438" s="163" t="s">
        <v>100</v>
      </c>
      <c r="E438" s="140">
        <f>E439+E443+E447</f>
        <v>70282.709999999992</v>
      </c>
      <c r="F438" s="140">
        <f>F439+F444</f>
        <v>75100</v>
      </c>
      <c r="G438" s="140">
        <v>0</v>
      </c>
      <c r="H438" s="140">
        <f>H439+H443+H447+H445</f>
        <v>35742.36</v>
      </c>
      <c r="I438" s="156">
        <f t="shared" si="40"/>
        <v>50.855124966012276</v>
      </c>
      <c r="J438" s="156">
        <f t="shared" si="41"/>
        <v>47.59302263648469</v>
      </c>
    </row>
    <row r="439" spans="1:11" s="159" customFormat="1">
      <c r="A439" s="304">
        <v>321</v>
      </c>
      <c r="B439" s="305"/>
      <c r="C439" s="306"/>
      <c r="D439" s="163" t="s">
        <v>101</v>
      </c>
      <c r="E439" s="140">
        <f>E440+E441+E442</f>
        <v>62838.78</v>
      </c>
      <c r="F439" s="140">
        <f>F441+F440</f>
        <v>75100</v>
      </c>
      <c r="G439" s="140">
        <v>0</v>
      </c>
      <c r="H439" s="140">
        <f>H440+H441+H442</f>
        <v>31784.29</v>
      </c>
      <c r="I439" s="156">
        <f t="shared" si="40"/>
        <v>50.580692368629684</v>
      </c>
      <c r="J439" s="156">
        <f t="shared" si="41"/>
        <v>42.322623169107857</v>
      </c>
    </row>
    <row r="440" spans="1:11" s="159" customFormat="1">
      <c r="A440" s="307">
        <v>3211</v>
      </c>
      <c r="B440" s="308"/>
      <c r="C440" s="309"/>
      <c r="D440" s="164" t="s">
        <v>102</v>
      </c>
      <c r="E440" s="142">
        <v>123.75</v>
      </c>
      <c r="F440" s="142">
        <v>100</v>
      </c>
      <c r="G440" s="140">
        <v>0</v>
      </c>
      <c r="H440" s="142">
        <v>0</v>
      </c>
      <c r="I440" s="156">
        <v>0</v>
      </c>
      <c r="J440" s="156">
        <v>0</v>
      </c>
    </row>
    <row r="441" spans="1:11">
      <c r="A441" s="307">
        <v>3212</v>
      </c>
      <c r="B441" s="308"/>
      <c r="C441" s="309"/>
      <c r="D441" s="164" t="s">
        <v>251</v>
      </c>
      <c r="E441" s="142">
        <v>62046.49</v>
      </c>
      <c r="F441" s="142">
        <v>75000</v>
      </c>
      <c r="G441" s="140">
        <v>0</v>
      </c>
      <c r="H441" s="142">
        <v>31784.29</v>
      </c>
      <c r="I441" s="156">
        <f t="shared" si="40"/>
        <v>51.226572204164981</v>
      </c>
      <c r="J441" s="156">
        <f t="shared" si="41"/>
        <v>42.379053333333331</v>
      </c>
    </row>
    <row r="442" spans="1:11">
      <c r="A442" s="181">
        <v>3213</v>
      </c>
      <c r="B442" s="178"/>
      <c r="C442" s="179"/>
      <c r="D442" s="164" t="s">
        <v>104</v>
      </c>
      <c r="E442" s="142">
        <v>668.54</v>
      </c>
      <c r="F442" s="142">
        <v>0</v>
      </c>
      <c r="G442" s="140">
        <v>0</v>
      </c>
      <c r="H442" s="142">
        <v>0</v>
      </c>
      <c r="I442" s="156">
        <v>0</v>
      </c>
      <c r="J442" s="156">
        <v>0</v>
      </c>
    </row>
    <row r="443" spans="1:11">
      <c r="A443" s="189">
        <v>322</v>
      </c>
      <c r="B443" s="178"/>
      <c r="C443" s="179"/>
      <c r="D443" s="199" t="s">
        <v>106</v>
      </c>
      <c r="E443" s="69">
        <f>E444</f>
        <v>1599.88</v>
      </c>
      <c r="F443" s="201">
        <v>0</v>
      </c>
      <c r="G443" s="140">
        <v>0</v>
      </c>
      <c r="H443" s="69">
        <f>H444</f>
        <v>526.07000000000005</v>
      </c>
      <c r="I443" s="156">
        <f t="shared" si="40"/>
        <v>32.881841138085356</v>
      </c>
      <c r="J443" s="156">
        <v>0</v>
      </c>
    </row>
    <row r="444" spans="1:11">
      <c r="A444" s="181">
        <v>3221</v>
      </c>
      <c r="B444" s="178"/>
      <c r="C444" s="179"/>
      <c r="D444" s="200" t="s">
        <v>218</v>
      </c>
      <c r="E444" s="201">
        <v>1599.88</v>
      </c>
      <c r="F444" s="140">
        <v>0</v>
      </c>
      <c r="G444" s="140">
        <v>0</v>
      </c>
      <c r="H444" s="201">
        <v>526.07000000000005</v>
      </c>
      <c r="I444" s="156">
        <f t="shared" si="40"/>
        <v>32.881841138085356</v>
      </c>
      <c r="J444" s="156">
        <v>0</v>
      </c>
      <c r="K444" s="202"/>
    </row>
    <row r="445" spans="1:11">
      <c r="A445" s="177">
        <v>323</v>
      </c>
      <c r="B445" s="223"/>
      <c r="C445" s="224"/>
      <c r="D445" s="225" t="s">
        <v>113</v>
      </c>
      <c r="E445" s="234">
        <v>0</v>
      </c>
      <c r="F445" s="140">
        <v>0</v>
      </c>
      <c r="G445" s="140"/>
      <c r="H445" s="234">
        <f>H446</f>
        <v>820</v>
      </c>
      <c r="I445" s="156"/>
      <c r="J445" s="156"/>
      <c r="K445" s="202"/>
    </row>
    <row r="446" spans="1:11">
      <c r="A446" s="222">
        <v>3231</v>
      </c>
      <c r="B446" s="223"/>
      <c r="C446" s="224"/>
      <c r="D446" s="232" t="s">
        <v>343</v>
      </c>
      <c r="E446" s="233">
        <v>0</v>
      </c>
      <c r="F446" s="140">
        <v>0</v>
      </c>
      <c r="G446" s="140"/>
      <c r="H446" s="233">
        <v>820</v>
      </c>
      <c r="I446" s="156"/>
      <c r="J446" s="156"/>
      <c r="K446" s="202"/>
    </row>
    <row r="447" spans="1:11" s="159" customFormat="1">
      <c r="A447" s="304">
        <v>329</v>
      </c>
      <c r="B447" s="305"/>
      <c r="C447" s="306"/>
      <c r="D447" s="163" t="s">
        <v>123</v>
      </c>
      <c r="E447" s="140">
        <f>E448+E449+E450</f>
        <v>5844.05</v>
      </c>
      <c r="F447" s="142">
        <v>0</v>
      </c>
      <c r="G447" s="140">
        <v>0</v>
      </c>
      <c r="H447" s="140">
        <f>H448+H449+H450</f>
        <v>2612</v>
      </c>
      <c r="I447" s="156">
        <f t="shared" si="40"/>
        <v>44.695031698907435</v>
      </c>
      <c r="J447" s="156">
        <v>0</v>
      </c>
    </row>
    <row r="448" spans="1:11">
      <c r="A448" s="307">
        <v>3295</v>
      </c>
      <c r="B448" s="308"/>
      <c r="C448" s="309"/>
      <c r="D448" s="164" t="s">
        <v>128</v>
      </c>
      <c r="E448" s="142">
        <v>3976</v>
      </c>
      <c r="F448" s="142">
        <v>0</v>
      </c>
      <c r="G448" s="140">
        <v>0</v>
      </c>
      <c r="H448" s="142">
        <v>2612</v>
      </c>
      <c r="I448" s="156">
        <f t="shared" si="40"/>
        <v>65.694164989939637</v>
      </c>
      <c r="J448" s="156">
        <v>0</v>
      </c>
    </row>
    <row r="449" spans="1:10">
      <c r="A449" s="307">
        <v>3296</v>
      </c>
      <c r="B449" s="308"/>
      <c r="C449" s="309"/>
      <c r="D449" s="164" t="s">
        <v>129</v>
      </c>
      <c r="E449" s="142">
        <v>1715.42</v>
      </c>
      <c r="F449" s="142">
        <v>0</v>
      </c>
      <c r="G449" s="140">
        <v>0</v>
      </c>
      <c r="H449" s="142">
        <v>0</v>
      </c>
      <c r="I449" s="156">
        <f t="shared" si="40"/>
        <v>0</v>
      </c>
      <c r="J449" s="156">
        <v>0</v>
      </c>
    </row>
    <row r="450" spans="1:10">
      <c r="A450" s="181">
        <v>3299</v>
      </c>
      <c r="B450" s="178"/>
      <c r="C450" s="179"/>
      <c r="D450" s="203" t="s">
        <v>123</v>
      </c>
      <c r="E450" s="142">
        <v>152.63</v>
      </c>
      <c r="F450" s="142">
        <v>0</v>
      </c>
      <c r="G450" s="140">
        <v>0</v>
      </c>
      <c r="H450" s="142">
        <v>0</v>
      </c>
      <c r="I450" s="156">
        <f t="shared" si="40"/>
        <v>0</v>
      </c>
      <c r="J450" s="156">
        <v>0</v>
      </c>
    </row>
    <row r="451" spans="1:10">
      <c r="A451" s="177">
        <v>34</v>
      </c>
      <c r="B451" s="178"/>
      <c r="C451" s="179"/>
      <c r="D451" s="199" t="s">
        <v>318</v>
      </c>
      <c r="E451" s="69">
        <f>E452</f>
        <v>1213.52</v>
      </c>
      <c r="F451" s="142">
        <v>0</v>
      </c>
      <c r="G451" s="140">
        <v>0</v>
      </c>
      <c r="H451" s="69">
        <f>H452</f>
        <v>0</v>
      </c>
      <c r="I451" s="156">
        <f t="shared" si="40"/>
        <v>0</v>
      </c>
      <c r="J451" s="156">
        <v>0</v>
      </c>
    </row>
    <row r="452" spans="1:10">
      <c r="A452" s="177">
        <v>343</v>
      </c>
      <c r="B452" s="178"/>
      <c r="C452" s="179"/>
      <c r="D452" s="199" t="s">
        <v>131</v>
      </c>
      <c r="E452" s="69">
        <f>E453</f>
        <v>1213.52</v>
      </c>
      <c r="F452" s="142">
        <v>0</v>
      </c>
      <c r="G452" s="140">
        <v>0</v>
      </c>
      <c r="H452" s="69">
        <f>H453</f>
        <v>0</v>
      </c>
      <c r="I452" s="156">
        <f t="shared" si="40"/>
        <v>0</v>
      </c>
      <c r="J452" s="156">
        <v>0</v>
      </c>
    </row>
    <row r="453" spans="1:10">
      <c r="A453" s="181">
        <v>3433</v>
      </c>
      <c r="B453" s="178"/>
      <c r="C453" s="179"/>
      <c r="D453" s="200" t="s">
        <v>133</v>
      </c>
      <c r="E453" s="142">
        <v>1213.52</v>
      </c>
      <c r="F453" s="140">
        <f t="shared" ref="F453:F454" si="47">F454</f>
        <v>7000</v>
      </c>
      <c r="G453" s="140">
        <v>0</v>
      </c>
      <c r="H453" s="142">
        <v>0</v>
      </c>
      <c r="I453" s="156">
        <f t="shared" si="40"/>
        <v>0</v>
      </c>
      <c r="J453" s="156">
        <v>0</v>
      </c>
    </row>
    <row r="454" spans="1:10" s="159" customFormat="1" ht="25.5">
      <c r="A454" s="304">
        <v>37</v>
      </c>
      <c r="B454" s="305"/>
      <c r="C454" s="306"/>
      <c r="D454" s="204" t="s">
        <v>282</v>
      </c>
      <c r="E454" s="140">
        <v>0</v>
      </c>
      <c r="F454" s="140">
        <f t="shared" si="47"/>
        <v>7000</v>
      </c>
      <c r="G454" s="140">
        <v>0</v>
      </c>
      <c r="H454" s="140">
        <v>0</v>
      </c>
      <c r="I454" s="156">
        <v>0</v>
      </c>
      <c r="J454" s="156">
        <f t="shared" si="41"/>
        <v>0</v>
      </c>
    </row>
    <row r="455" spans="1:10" s="159" customFormat="1">
      <c r="A455" s="304">
        <v>372</v>
      </c>
      <c r="B455" s="305"/>
      <c r="C455" s="306"/>
      <c r="D455" s="204" t="s">
        <v>136</v>
      </c>
      <c r="E455" s="140">
        <v>0</v>
      </c>
      <c r="F455" s="142">
        <v>7000</v>
      </c>
      <c r="G455" s="140">
        <v>0</v>
      </c>
      <c r="H455" s="140">
        <v>0</v>
      </c>
      <c r="I455" s="156">
        <v>0</v>
      </c>
      <c r="J455" s="156">
        <f t="shared" si="41"/>
        <v>0</v>
      </c>
    </row>
    <row r="456" spans="1:10">
      <c r="A456" s="307">
        <v>3722</v>
      </c>
      <c r="B456" s="308"/>
      <c r="C456" s="309"/>
      <c r="D456" s="205" t="s">
        <v>319</v>
      </c>
      <c r="E456" s="142">
        <v>0</v>
      </c>
      <c r="F456" s="173">
        <v>0</v>
      </c>
      <c r="G456" s="140">
        <v>0</v>
      </c>
      <c r="H456" s="142">
        <v>0</v>
      </c>
      <c r="I456" s="156">
        <v>0</v>
      </c>
      <c r="J456" s="156" t="e">
        <f t="shared" si="41"/>
        <v>#DIV/0!</v>
      </c>
    </row>
    <row r="457" spans="1:10">
      <c r="A457" s="298" t="s">
        <v>311</v>
      </c>
      <c r="B457" s="299"/>
      <c r="C457" s="300"/>
      <c r="D457" s="58" t="s">
        <v>320</v>
      </c>
      <c r="E457" s="162">
        <v>0</v>
      </c>
      <c r="F457" s="162">
        <v>0</v>
      </c>
      <c r="G457" s="140">
        <v>0</v>
      </c>
      <c r="H457" s="162">
        <v>0</v>
      </c>
      <c r="I457" s="156">
        <v>0</v>
      </c>
      <c r="J457" s="156">
        <v>0</v>
      </c>
    </row>
    <row r="458" spans="1:10">
      <c r="A458" s="301">
        <v>3</v>
      </c>
      <c r="B458" s="302"/>
      <c r="C458" s="303"/>
      <c r="D458" s="163" t="s">
        <v>217</v>
      </c>
      <c r="E458" s="140">
        <v>0</v>
      </c>
      <c r="F458" s="140">
        <v>0</v>
      </c>
      <c r="G458" s="140">
        <v>0</v>
      </c>
      <c r="H458" s="140">
        <v>0</v>
      </c>
      <c r="I458" s="156">
        <v>0</v>
      </c>
      <c r="J458" s="156">
        <v>0</v>
      </c>
    </row>
    <row r="459" spans="1:10">
      <c r="A459" s="304">
        <v>32</v>
      </c>
      <c r="B459" s="305"/>
      <c r="C459" s="306"/>
      <c r="D459" s="163" t="s">
        <v>100</v>
      </c>
      <c r="E459" s="140">
        <v>0</v>
      </c>
      <c r="F459" s="140">
        <v>0</v>
      </c>
      <c r="G459" s="140">
        <v>0</v>
      </c>
      <c r="H459" s="140">
        <v>0</v>
      </c>
      <c r="I459" s="156">
        <v>0</v>
      </c>
      <c r="J459" s="156">
        <v>0</v>
      </c>
    </row>
    <row r="460" spans="1:10">
      <c r="A460" s="304">
        <v>329</v>
      </c>
      <c r="B460" s="305"/>
      <c r="C460" s="306"/>
      <c r="D460" s="163" t="s">
        <v>123</v>
      </c>
      <c r="E460" s="140">
        <v>0</v>
      </c>
      <c r="F460" s="140">
        <v>0</v>
      </c>
      <c r="G460" s="140">
        <v>0</v>
      </c>
      <c r="H460" s="140">
        <v>0</v>
      </c>
      <c r="I460" s="156">
        <v>0</v>
      </c>
      <c r="J460" s="156">
        <v>0</v>
      </c>
    </row>
    <row r="461" spans="1:10">
      <c r="A461" s="307">
        <v>3299</v>
      </c>
      <c r="B461" s="308"/>
      <c r="C461" s="309"/>
      <c r="D461" s="164" t="s">
        <v>123</v>
      </c>
      <c r="E461" s="142">
        <v>0</v>
      </c>
      <c r="F461" s="142">
        <v>0</v>
      </c>
      <c r="G461" s="140">
        <v>0</v>
      </c>
      <c r="H461" s="142">
        <v>0</v>
      </c>
      <c r="I461" s="156">
        <v>0</v>
      </c>
      <c r="J461" s="156">
        <v>0</v>
      </c>
    </row>
    <row r="462" spans="1:10" s="159" customFormat="1" ht="28.5" customHeight="1">
      <c r="A462" s="295" t="s">
        <v>233</v>
      </c>
      <c r="B462" s="296"/>
      <c r="C462" s="297"/>
      <c r="D462" s="160" t="s">
        <v>321</v>
      </c>
      <c r="E462" s="161">
        <f>E463+E488+E521</f>
        <v>91094.69</v>
      </c>
      <c r="F462" s="161">
        <f>F463</f>
        <v>120650</v>
      </c>
      <c r="G462" s="140">
        <v>0</v>
      </c>
      <c r="H462" s="161">
        <f>H463+H488+H521</f>
        <v>60052.49</v>
      </c>
      <c r="I462" s="156">
        <f t="shared" si="40"/>
        <v>65.923150954243326</v>
      </c>
      <c r="J462" s="156">
        <f t="shared" si="41"/>
        <v>49.774131786158307</v>
      </c>
    </row>
    <row r="463" spans="1:10" s="159" customFormat="1">
      <c r="A463" s="298" t="s">
        <v>307</v>
      </c>
      <c r="B463" s="299"/>
      <c r="C463" s="300"/>
      <c r="D463" s="58" t="s">
        <v>308</v>
      </c>
      <c r="E463" s="162">
        <v>0</v>
      </c>
      <c r="F463" s="162">
        <f t="shared" ref="F463" si="48">F464</f>
        <v>120650</v>
      </c>
      <c r="G463" s="140">
        <v>0</v>
      </c>
      <c r="H463" s="162">
        <v>0</v>
      </c>
      <c r="I463" s="156" t="e">
        <f t="shared" si="40"/>
        <v>#DIV/0!</v>
      </c>
      <c r="J463" s="156">
        <f t="shared" si="41"/>
        <v>0</v>
      </c>
    </row>
    <row r="464" spans="1:10" s="159" customFormat="1">
      <c r="A464" s="301">
        <v>3</v>
      </c>
      <c r="B464" s="302"/>
      <c r="C464" s="303"/>
      <c r="D464" s="163" t="s">
        <v>217</v>
      </c>
      <c r="E464" s="140">
        <v>0</v>
      </c>
      <c r="F464" s="140">
        <f>F465+F485</f>
        <v>120650</v>
      </c>
      <c r="G464" s="140">
        <v>0</v>
      </c>
      <c r="H464" s="140">
        <v>0</v>
      </c>
      <c r="I464" s="156" t="e">
        <f t="shared" si="40"/>
        <v>#DIV/0!</v>
      </c>
      <c r="J464" s="156">
        <f t="shared" si="41"/>
        <v>0</v>
      </c>
    </row>
    <row r="465" spans="1:10" s="159" customFormat="1">
      <c r="A465" s="304">
        <v>32</v>
      </c>
      <c r="B465" s="305"/>
      <c r="C465" s="306"/>
      <c r="D465" s="163" t="s">
        <v>100</v>
      </c>
      <c r="E465" s="140">
        <v>0</v>
      </c>
      <c r="F465" s="140">
        <f>F466+F469+F476+F482</f>
        <v>120650</v>
      </c>
      <c r="G465" s="140">
        <v>0</v>
      </c>
      <c r="H465" s="140">
        <v>0</v>
      </c>
      <c r="I465" s="156" t="e">
        <f t="shared" si="40"/>
        <v>#DIV/0!</v>
      </c>
      <c r="J465" s="156">
        <f t="shared" si="41"/>
        <v>0</v>
      </c>
    </row>
    <row r="466" spans="1:10" s="159" customFormat="1">
      <c r="A466" s="304">
        <v>321</v>
      </c>
      <c r="B466" s="305"/>
      <c r="C466" s="306"/>
      <c r="D466" s="163" t="s">
        <v>101</v>
      </c>
      <c r="E466" s="140">
        <v>0</v>
      </c>
      <c r="F466" s="140">
        <v>0</v>
      </c>
      <c r="G466" s="140">
        <v>0</v>
      </c>
      <c r="H466" s="140">
        <v>0</v>
      </c>
      <c r="I466" s="156" t="e">
        <f t="shared" si="40"/>
        <v>#DIV/0!</v>
      </c>
      <c r="J466" s="156">
        <v>0</v>
      </c>
    </row>
    <row r="467" spans="1:10" s="159" customFormat="1">
      <c r="A467" s="307">
        <v>3211</v>
      </c>
      <c r="B467" s="308"/>
      <c r="C467" s="309"/>
      <c r="D467" s="164" t="s">
        <v>102</v>
      </c>
      <c r="E467" s="142">
        <v>0</v>
      </c>
      <c r="F467" s="142">
        <v>0</v>
      </c>
      <c r="G467" s="140">
        <v>0</v>
      </c>
      <c r="H467" s="142">
        <v>0</v>
      </c>
      <c r="I467" s="156" t="e">
        <f t="shared" si="40"/>
        <v>#DIV/0!</v>
      </c>
      <c r="J467" s="156">
        <v>0</v>
      </c>
    </row>
    <row r="468" spans="1:10" s="159" customFormat="1">
      <c r="A468" s="307">
        <v>3213</v>
      </c>
      <c r="B468" s="308"/>
      <c r="C468" s="309"/>
      <c r="D468" s="164" t="s">
        <v>104</v>
      </c>
      <c r="E468" s="142">
        <v>0</v>
      </c>
      <c r="F468" s="142">
        <v>0</v>
      </c>
      <c r="G468" s="140">
        <v>0</v>
      </c>
      <c r="H468" s="142">
        <v>0</v>
      </c>
      <c r="I468" s="156" t="e">
        <f t="shared" si="40"/>
        <v>#DIV/0!</v>
      </c>
      <c r="J468" s="156">
        <v>0</v>
      </c>
    </row>
    <row r="469" spans="1:10" s="159" customFormat="1">
      <c r="A469" s="304">
        <v>322</v>
      </c>
      <c r="B469" s="305"/>
      <c r="C469" s="306"/>
      <c r="D469" s="163" t="s">
        <v>106</v>
      </c>
      <c r="E469" s="140">
        <v>0</v>
      </c>
      <c r="F469" s="140">
        <f>F470+F471+F472+F473+F474+F475</f>
        <v>120350</v>
      </c>
      <c r="G469" s="140">
        <v>0</v>
      </c>
      <c r="H469" s="140">
        <v>0</v>
      </c>
      <c r="I469" s="156" t="e">
        <f t="shared" si="40"/>
        <v>#DIV/0!</v>
      </c>
      <c r="J469" s="156">
        <f t="shared" ref="J469:J529" si="49">H469/F469*100</f>
        <v>0</v>
      </c>
    </row>
    <row r="470" spans="1:10">
      <c r="A470" s="307">
        <v>3221</v>
      </c>
      <c r="B470" s="308"/>
      <c r="C470" s="309"/>
      <c r="D470" s="164" t="s">
        <v>218</v>
      </c>
      <c r="E470" s="142">
        <v>0</v>
      </c>
      <c r="F470" s="142">
        <v>0</v>
      </c>
      <c r="G470" s="140">
        <v>0</v>
      </c>
      <c r="H470" s="142">
        <v>0</v>
      </c>
      <c r="I470" s="156" t="e">
        <f t="shared" si="40"/>
        <v>#DIV/0!</v>
      </c>
      <c r="J470" s="156">
        <v>0</v>
      </c>
    </row>
    <row r="471" spans="1:10">
      <c r="A471" s="307">
        <v>3222</v>
      </c>
      <c r="B471" s="308"/>
      <c r="C471" s="309"/>
      <c r="D471" s="164" t="s">
        <v>108</v>
      </c>
      <c r="E471" s="142">
        <v>0</v>
      </c>
      <c r="F471" s="142">
        <v>120000</v>
      </c>
      <c r="G471" s="140">
        <v>0</v>
      </c>
      <c r="H471" s="142">
        <v>0</v>
      </c>
      <c r="I471" s="156" t="e">
        <f t="shared" si="40"/>
        <v>#DIV/0!</v>
      </c>
      <c r="J471" s="156">
        <v>0</v>
      </c>
    </row>
    <row r="472" spans="1:10">
      <c r="A472" s="307">
        <v>3223</v>
      </c>
      <c r="B472" s="308"/>
      <c r="C472" s="309"/>
      <c r="D472" s="164" t="s">
        <v>109</v>
      </c>
      <c r="E472" s="142">
        <v>0</v>
      </c>
      <c r="F472" s="142">
        <v>0</v>
      </c>
      <c r="G472" s="140">
        <v>0</v>
      </c>
      <c r="H472" s="142">
        <v>0</v>
      </c>
      <c r="I472" s="156">
        <v>0</v>
      </c>
      <c r="J472" s="156">
        <v>0</v>
      </c>
    </row>
    <row r="473" spans="1:10">
      <c r="A473" s="307">
        <v>3224</v>
      </c>
      <c r="B473" s="308"/>
      <c r="C473" s="309"/>
      <c r="D473" s="164" t="s">
        <v>225</v>
      </c>
      <c r="E473" s="142">
        <v>0</v>
      </c>
      <c r="F473" s="142">
        <v>0</v>
      </c>
      <c r="G473" s="140">
        <v>0</v>
      </c>
      <c r="H473" s="142">
        <v>0</v>
      </c>
      <c r="I473" s="156">
        <v>0</v>
      </c>
      <c r="J473" s="156" t="e">
        <f t="shared" si="49"/>
        <v>#DIV/0!</v>
      </c>
    </row>
    <row r="474" spans="1:10">
      <c r="A474" s="307">
        <v>3225</v>
      </c>
      <c r="B474" s="308"/>
      <c r="C474" s="309"/>
      <c r="D474" s="164" t="s">
        <v>219</v>
      </c>
      <c r="E474" s="142">
        <v>0</v>
      </c>
      <c r="F474" s="142">
        <v>150</v>
      </c>
      <c r="G474" s="140">
        <v>0</v>
      </c>
      <c r="H474" s="142">
        <v>0</v>
      </c>
      <c r="I474" s="156">
        <v>0</v>
      </c>
      <c r="J474" s="156">
        <f t="shared" si="49"/>
        <v>0</v>
      </c>
    </row>
    <row r="475" spans="1:10">
      <c r="A475" s="181">
        <v>3227</v>
      </c>
      <c r="B475" s="178"/>
      <c r="C475" s="179"/>
      <c r="D475" s="164" t="s">
        <v>306</v>
      </c>
      <c r="E475" s="142">
        <v>0</v>
      </c>
      <c r="F475" s="142">
        <v>200</v>
      </c>
      <c r="G475" s="140">
        <v>0</v>
      </c>
      <c r="H475" s="142">
        <v>0</v>
      </c>
      <c r="I475" s="156">
        <v>0</v>
      </c>
      <c r="J475" s="156">
        <v>0</v>
      </c>
    </row>
    <row r="476" spans="1:10" s="159" customFormat="1">
      <c r="A476" s="304">
        <v>323</v>
      </c>
      <c r="B476" s="305"/>
      <c r="C476" s="306"/>
      <c r="D476" s="163" t="s">
        <v>113</v>
      </c>
      <c r="E476" s="140">
        <v>0</v>
      </c>
      <c r="F476" s="140">
        <f>SUM(F477:F481)</f>
        <v>300</v>
      </c>
      <c r="G476" s="140">
        <v>0</v>
      </c>
      <c r="H476" s="140">
        <v>0</v>
      </c>
      <c r="I476" s="156" t="e">
        <f t="shared" si="40"/>
        <v>#DIV/0!</v>
      </c>
      <c r="J476" s="156">
        <f t="shared" si="49"/>
        <v>0</v>
      </c>
    </row>
    <row r="477" spans="1:10" s="159" customFormat="1">
      <c r="A477" s="307">
        <v>3231</v>
      </c>
      <c r="B477" s="308"/>
      <c r="C477" s="309"/>
      <c r="D477" s="164" t="s">
        <v>114</v>
      </c>
      <c r="E477" s="142">
        <v>0</v>
      </c>
      <c r="F477" s="142">
        <v>0</v>
      </c>
      <c r="G477" s="140">
        <v>0</v>
      </c>
      <c r="H477" s="142">
        <v>0</v>
      </c>
      <c r="I477" s="156">
        <v>0</v>
      </c>
      <c r="J477" s="156">
        <v>0</v>
      </c>
    </row>
    <row r="478" spans="1:10" s="159" customFormat="1">
      <c r="A478" s="307">
        <v>3232</v>
      </c>
      <c r="B478" s="308"/>
      <c r="C478" s="309"/>
      <c r="D478" s="164" t="s">
        <v>226</v>
      </c>
      <c r="E478" s="142">
        <v>0</v>
      </c>
      <c r="F478" s="142">
        <v>0</v>
      </c>
      <c r="G478" s="140">
        <v>0</v>
      </c>
      <c r="H478" s="142">
        <v>0</v>
      </c>
      <c r="I478" s="156" t="e">
        <f t="shared" si="40"/>
        <v>#DIV/0!</v>
      </c>
      <c r="J478" s="156">
        <v>0</v>
      </c>
    </row>
    <row r="479" spans="1:10" s="159" customFormat="1">
      <c r="A479" s="307">
        <v>3234</v>
      </c>
      <c r="B479" s="308"/>
      <c r="C479" s="309"/>
      <c r="D479" s="164" t="s">
        <v>117</v>
      </c>
      <c r="E479" s="142">
        <v>0</v>
      </c>
      <c r="F479" s="142">
        <v>300</v>
      </c>
      <c r="G479" s="140">
        <v>0</v>
      </c>
      <c r="H479" s="142">
        <v>0</v>
      </c>
      <c r="I479" s="156">
        <v>0</v>
      </c>
      <c r="J479" s="156">
        <f t="shared" si="49"/>
        <v>0</v>
      </c>
    </row>
    <row r="480" spans="1:10">
      <c r="A480" s="307">
        <v>3236</v>
      </c>
      <c r="B480" s="308"/>
      <c r="C480" s="309"/>
      <c r="D480" s="164" t="s">
        <v>119</v>
      </c>
      <c r="E480" s="142">
        <v>0</v>
      </c>
      <c r="F480" s="142">
        <v>0</v>
      </c>
      <c r="G480" s="140">
        <v>0</v>
      </c>
      <c r="H480" s="142">
        <v>0</v>
      </c>
      <c r="I480" s="156">
        <v>0</v>
      </c>
      <c r="J480" s="156">
        <v>0</v>
      </c>
    </row>
    <row r="481" spans="1:10">
      <c r="A481" s="181">
        <v>3239</v>
      </c>
      <c r="B481" s="178"/>
      <c r="C481" s="179"/>
      <c r="D481" s="206" t="s">
        <v>122</v>
      </c>
      <c r="E481" s="142">
        <v>0</v>
      </c>
      <c r="F481" s="142">
        <v>0</v>
      </c>
      <c r="G481" s="140">
        <v>0</v>
      </c>
      <c r="H481" s="142">
        <v>0</v>
      </c>
      <c r="I481" s="156" t="e">
        <f>H481/E481*100</f>
        <v>#DIV/0!</v>
      </c>
      <c r="J481" s="156">
        <v>0</v>
      </c>
    </row>
    <row r="482" spans="1:10">
      <c r="A482" s="304">
        <v>329</v>
      </c>
      <c r="B482" s="305"/>
      <c r="C482" s="306"/>
      <c r="D482" s="163" t="s">
        <v>123</v>
      </c>
      <c r="E482" s="140">
        <v>0</v>
      </c>
      <c r="F482" s="140">
        <v>0</v>
      </c>
      <c r="G482" s="140">
        <v>0</v>
      </c>
      <c r="H482" s="140">
        <v>0</v>
      </c>
      <c r="I482" s="156" t="e">
        <f>H482/E482*100</f>
        <v>#DIV/0!</v>
      </c>
      <c r="J482" s="156">
        <v>0</v>
      </c>
    </row>
    <row r="483" spans="1:10">
      <c r="A483" s="181">
        <v>3292</v>
      </c>
      <c r="B483" s="190"/>
      <c r="C483" s="191"/>
      <c r="D483" s="203" t="s">
        <v>125</v>
      </c>
      <c r="E483" s="140">
        <v>0</v>
      </c>
      <c r="F483" s="140">
        <v>0</v>
      </c>
      <c r="G483" s="140">
        <v>0</v>
      </c>
      <c r="H483" s="140">
        <v>0</v>
      </c>
      <c r="I483" s="156" t="e">
        <f t="shared" si="40"/>
        <v>#DIV/0!</v>
      </c>
      <c r="J483" s="156">
        <v>0</v>
      </c>
    </row>
    <row r="484" spans="1:10">
      <c r="A484" s="307">
        <v>3299</v>
      </c>
      <c r="B484" s="308"/>
      <c r="C484" s="309"/>
      <c r="D484" s="164" t="s">
        <v>123</v>
      </c>
      <c r="E484" s="142">
        <v>0</v>
      </c>
      <c r="F484" s="142">
        <v>0</v>
      </c>
      <c r="G484" s="140">
        <v>0</v>
      </c>
      <c r="H484" s="142">
        <v>0</v>
      </c>
      <c r="I484" s="156" t="e">
        <f t="shared" ref="I484:I526" si="50">H484/E484*100</f>
        <v>#DIV/0!</v>
      </c>
      <c r="J484" s="156">
        <v>0</v>
      </c>
    </row>
    <row r="485" spans="1:10">
      <c r="A485" s="304">
        <v>34</v>
      </c>
      <c r="B485" s="305"/>
      <c r="C485" s="306"/>
      <c r="D485" s="163" t="s">
        <v>130</v>
      </c>
      <c r="E485" s="140">
        <v>0</v>
      </c>
      <c r="F485" s="140">
        <v>0</v>
      </c>
      <c r="G485" s="140">
        <v>0</v>
      </c>
      <c r="H485" s="140">
        <v>0</v>
      </c>
      <c r="I485" s="156">
        <v>0</v>
      </c>
      <c r="J485" s="156">
        <v>0</v>
      </c>
    </row>
    <row r="486" spans="1:10">
      <c r="A486" s="304">
        <v>343</v>
      </c>
      <c r="B486" s="305"/>
      <c r="C486" s="306"/>
      <c r="D486" s="163" t="s">
        <v>131</v>
      </c>
      <c r="E486" s="140">
        <v>0</v>
      </c>
      <c r="F486" s="140">
        <v>0</v>
      </c>
      <c r="G486" s="140">
        <v>0</v>
      </c>
      <c r="H486" s="140">
        <v>0</v>
      </c>
      <c r="I486" s="156">
        <v>0</v>
      </c>
      <c r="J486" s="156">
        <v>0</v>
      </c>
    </row>
    <row r="487" spans="1:10">
      <c r="A487" s="307">
        <v>3431</v>
      </c>
      <c r="B487" s="308"/>
      <c r="C487" s="309"/>
      <c r="D487" s="164" t="s">
        <v>132</v>
      </c>
      <c r="E487" s="142">
        <v>0</v>
      </c>
      <c r="F487" s="142">
        <v>0</v>
      </c>
      <c r="G487" s="140">
        <v>0</v>
      </c>
      <c r="H487" s="142">
        <v>0</v>
      </c>
      <c r="I487" s="156">
        <v>0</v>
      </c>
      <c r="J487" s="156">
        <v>0</v>
      </c>
    </row>
    <row r="488" spans="1:10" ht="25.5" customHeight="1">
      <c r="A488" s="298" t="s">
        <v>309</v>
      </c>
      <c r="B488" s="299"/>
      <c r="C488" s="300"/>
      <c r="D488" s="207" t="s">
        <v>322</v>
      </c>
      <c r="E488" s="162">
        <v>0</v>
      </c>
      <c r="F488" s="162">
        <v>0</v>
      </c>
      <c r="G488" s="140">
        <v>0</v>
      </c>
      <c r="H488" s="162">
        <v>0</v>
      </c>
      <c r="I488" s="156">
        <v>0</v>
      </c>
      <c r="J488" s="156" t="e">
        <f t="shared" si="49"/>
        <v>#DIV/0!</v>
      </c>
    </row>
    <row r="489" spans="1:10">
      <c r="A489" s="189">
        <v>3</v>
      </c>
      <c r="B489" s="178"/>
      <c r="C489" s="179"/>
      <c r="D489" s="163" t="s">
        <v>217</v>
      </c>
      <c r="E489" s="142">
        <v>0</v>
      </c>
      <c r="F489" s="192">
        <v>0</v>
      </c>
      <c r="G489" s="140">
        <v>0</v>
      </c>
      <c r="H489" s="142">
        <v>0</v>
      </c>
      <c r="I489" s="156">
        <v>0</v>
      </c>
      <c r="J489" s="156" t="e">
        <f t="shared" si="49"/>
        <v>#DIV/0!</v>
      </c>
    </row>
    <row r="490" spans="1:10">
      <c r="A490" s="189">
        <v>32</v>
      </c>
      <c r="B490" s="178"/>
      <c r="C490" s="179"/>
      <c r="D490" s="163" t="s">
        <v>100</v>
      </c>
      <c r="E490" s="142">
        <v>0</v>
      </c>
      <c r="F490" s="192">
        <v>0</v>
      </c>
      <c r="G490" s="140">
        <v>0</v>
      </c>
      <c r="H490" s="142">
        <v>0</v>
      </c>
      <c r="I490" s="156">
        <v>0</v>
      </c>
      <c r="J490" s="156" t="e">
        <f t="shared" si="49"/>
        <v>#DIV/0!</v>
      </c>
    </row>
    <row r="491" spans="1:10">
      <c r="A491" s="189">
        <v>322</v>
      </c>
      <c r="B491" s="178"/>
      <c r="C491" s="179"/>
      <c r="D491" s="195" t="s">
        <v>106</v>
      </c>
      <c r="E491" s="142">
        <v>0</v>
      </c>
      <c r="F491" s="192">
        <v>0</v>
      </c>
      <c r="G491" s="140">
        <v>0</v>
      </c>
      <c r="H491" s="142">
        <v>0</v>
      </c>
      <c r="I491" s="156">
        <v>0</v>
      </c>
      <c r="J491" s="156" t="e">
        <f t="shared" si="49"/>
        <v>#DIV/0!</v>
      </c>
    </row>
    <row r="492" spans="1:10">
      <c r="A492" s="181">
        <v>3221</v>
      </c>
      <c r="B492" s="178"/>
      <c r="C492" s="179"/>
      <c r="D492" s="197" t="s">
        <v>218</v>
      </c>
      <c r="E492" s="142">
        <v>0</v>
      </c>
      <c r="F492" s="192">
        <v>0</v>
      </c>
      <c r="G492" s="140">
        <v>0</v>
      </c>
      <c r="H492" s="142">
        <v>0</v>
      </c>
      <c r="I492" s="156">
        <v>0</v>
      </c>
      <c r="J492" s="156">
        <v>0</v>
      </c>
    </row>
    <row r="493" spans="1:10" s="159" customFormat="1" ht="12.75" hidden="1" customHeight="1">
      <c r="A493" s="298" t="s">
        <v>314</v>
      </c>
      <c r="B493" s="299"/>
      <c r="C493" s="300"/>
      <c r="D493" s="58" t="s">
        <v>315</v>
      </c>
      <c r="E493" s="162"/>
      <c r="F493" s="162">
        <v>0</v>
      </c>
      <c r="G493" s="140">
        <v>0</v>
      </c>
      <c r="H493" s="162"/>
      <c r="I493" s="156">
        <v>0</v>
      </c>
      <c r="J493" s="156" t="e">
        <f t="shared" si="49"/>
        <v>#DIV/0!</v>
      </c>
    </row>
    <row r="494" spans="1:10" s="159" customFormat="1" hidden="1">
      <c r="A494" s="301">
        <v>3</v>
      </c>
      <c r="B494" s="302"/>
      <c r="C494" s="303"/>
      <c r="D494" s="163" t="s">
        <v>217</v>
      </c>
      <c r="E494" s="140"/>
      <c r="F494" s="175">
        <v>0</v>
      </c>
      <c r="G494" s="140">
        <v>0</v>
      </c>
      <c r="H494" s="140"/>
      <c r="I494" s="156">
        <v>0</v>
      </c>
      <c r="J494" s="156" t="e">
        <f t="shared" si="49"/>
        <v>#DIV/0!</v>
      </c>
    </row>
    <row r="495" spans="1:10" s="159" customFormat="1" hidden="1">
      <c r="A495" s="304">
        <v>31</v>
      </c>
      <c r="B495" s="305"/>
      <c r="C495" s="306"/>
      <c r="D495" s="163" t="s">
        <v>93</v>
      </c>
      <c r="E495" s="140"/>
      <c r="F495" s="175">
        <v>0</v>
      </c>
      <c r="G495" s="140">
        <v>0</v>
      </c>
      <c r="H495" s="140"/>
      <c r="I495" s="156">
        <v>0</v>
      </c>
      <c r="J495" s="156" t="e">
        <f t="shared" si="49"/>
        <v>#DIV/0!</v>
      </c>
    </row>
    <row r="496" spans="1:10" s="159" customFormat="1" hidden="1">
      <c r="A496" s="304">
        <v>311</v>
      </c>
      <c r="B496" s="305"/>
      <c r="C496" s="306"/>
      <c r="D496" s="163" t="s">
        <v>94</v>
      </c>
      <c r="E496" s="140"/>
      <c r="F496" s="175">
        <v>0</v>
      </c>
      <c r="G496" s="140">
        <v>0</v>
      </c>
      <c r="H496" s="140"/>
      <c r="I496" s="156">
        <v>0</v>
      </c>
      <c r="J496" s="156" t="e">
        <f t="shared" si="49"/>
        <v>#DIV/0!</v>
      </c>
    </row>
    <row r="497" spans="1:10" s="159" customFormat="1" hidden="1">
      <c r="A497" s="307">
        <v>3111</v>
      </c>
      <c r="B497" s="308"/>
      <c r="C497" s="309"/>
      <c r="D497" s="164" t="s">
        <v>95</v>
      </c>
      <c r="E497" s="142"/>
      <c r="F497" s="175">
        <v>0</v>
      </c>
      <c r="G497" s="140">
        <v>0</v>
      </c>
      <c r="H497" s="142"/>
      <c r="I497" s="156">
        <v>0</v>
      </c>
      <c r="J497" s="156" t="e">
        <f t="shared" si="49"/>
        <v>#DIV/0!</v>
      </c>
    </row>
    <row r="498" spans="1:10" s="159" customFormat="1" hidden="1">
      <c r="A498" s="304">
        <v>313</v>
      </c>
      <c r="B498" s="305"/>
      <c r="C498" s="306"/>
      <c r="D498" s="163" t="s">
        <v>97</v>
      </c>
      <c r="E498" s="140"/>
      <c r="F498" s="175">
        <v>0</v>
      </c>
      <c r="G498" s="140">
        <v>0</v>
      </c>
      <c r="H498" s="140"/>
      <c r="I498" s="156">
        <v>0</v>
      </c>
      <c r="J498" s="156" t="e">
        <f t="shared" si="49"/>
        <v>#DIV/0!</v>
      </c>
    </row>
    <row r="499" spans="1:10" s="159" customFormat="1" hidden="1">
      <c r="A499" s="307">
        <v>3132</v>
      </c>
      <c r="B499" s="308"/>
      <c r="C499" s="309"/>
      <c r="D499" s="164" t="s">
        <v>98</v>
      </c>
      <c r="E499" s="142"/>
      <c r="F499" s="175">
        <v>0</v>
      </c>
      <c r="G499" s="140">
        <v>0</v>
      </c>
      <c r="H499" s="142"/>
      <c r="I499" s="156">
        <v>0</v>
      </c>
      <c r="J499" s="156" t="e">
        <f t="shared" si="49"/>
        <v>#DIV/0!</v>
      </c>
    </row>
    <row r="500" spans="1:10" s="159" customFormat="1" hidden="1">
      <c r="A500" s="304">
        <v>312</v>
      </c>
      <c r="B500" s="305"/>
      <c r="C500" s="306"/>
      <c r="D500" s="163" t="s">
        <v>96</v>
      </c>
      <c r="E500" s="140"/>
      <c r="F500" s="175">
        <v>0</v>
      </c>
      <c r="G500" s="140">
        <v>0</v>
      </c>
      <c r="H500" s="140"/>
      <c r="I500" s="156">
        <v>0</v>
      </c>
      <c r="J500" s="156" t="e">
        <f t="shared" si="49"/>
        <v>#DIV/0!</v>
      </c>
    </row>
    <row r="501" spans="1:10" hidden="1">
      <c r="A501" s="307">
        <v>3121</v>
      </c>
      <c r="B501" s="308"/>
      <c r="C501" s="309"/>
      <c r="D501" s="164" t="s">
        <v>96</v>
      </c>
      <c r="E501" s="142"/>
      <c r="F501" s="175">
        <v>0</v>
      </c>
      <c r="G501" s="140">
        <v>0</v>
      </c>
      <c r="H501" s="142"/>
      <c r="I501" s="156">
        <v>0</v>
      </c>
      <c r="J501" s="156" t="e">
        <f t="shared" si="49"/>
        <v>#DIV/0!</v>
      </c>
    </row>
    <row r="502" spans="1:10" s="159" customFormat="1" hidden="1">
      <c r="A502" s="304">
        <v>32</v>
      </c>
      <c r="B502" s="305"/>
      <c r="C502" s="306"/>
      <c r="D502" s="163" t="s">
        <v>100</v>
      </c>
      <c r="E502" s="140"/>
      <c r="F502" s="175">
        <v>0</v>
      </c>
      <c r="G502" s="140">
        <v>0</v>
      </c>
      <c r="H502" s="140"/>
      <c r="I502" s="156">
        <v>0</v>
      </c>
      <c r="J502" s="156" t="e">
        <f t="shared" si="49"/>
        <v>#DIV/0!</v>
      </c>
    </row>
    <row r="503" spans="1:10" s="159" customFormat="1" hidden="1">
      <c r="A503" s="304">
        <v>321</v>
      </c>
      <c r="B503" s="305"/>
      <c r="C503" s="306"/>
      <c r="D503" s="163" t="s">
        <v>101</v>
      </c>
      <c r="E503" s="140"/>
      <c r="F503" s="175">
        <v>0</v>
      </c>
      <c r="G503" s="140">
        <v>0</v>
      </c>
      <c r="H503" s="140"/>
      <c r="I503" s="156">
        <v>0</v>
      </c>
      <c r="J503" s="156" t="e">
        <f t="shared" si="49"/>
        <v>#DIV/0!</v>
      </c>
    </row>
    <row r="504" spans="1:10" hidden="1">
      <c r="A504" s="307">
        <v>3211</v>
      </c>
      <c r="B504" s="308"/>
      <c r="C504" s="309"/>
      <c r="D504" s="164" t="s">
        <v>102</v>
      </c>
      <c r="E504" s="142"/>
      <c r="F504" s="175">
        <v>0</v>
      </c>
      <c r="G504" s="140">
        <v>0</v>
      </c>
      <c r="H504" s="142"/>
      <c r="I504" s="156">
        <v>0</v>
      </c>
      <c r="J504" s="156" t="e">
        <f t="shared" si="49"/>
        <v>#DIV/0!</v>
      </c>
    </row>
    <row r="505" spans="1:10" hidden="1">
      <c r="A505" s="307">
        <v>3213</v>
      </c>
      <c r="B505" s="308"/>
      <c r="C505" s="309"/>
      <c r="D505" s="164" t="s">
        <v>104</v>
      </c>
      <c r="E505" s="142"/>
      <c r="F505" s="175">
        <v>0</v>
      </c>
      <c r="G505" s="140">
        <v>0</v>
      </c>
      <c r="H505" s="142"/>
      <c r="I505" s="156">
        <v>0</v>
      </c>
      <c r="J505" s="156" t="e">
        <f t="shared" si="49"/>
        <v>#DIV/0!</v>
      </c>
    </row>
    <row r="506" spans="1:10" hidden="1">
      <c r="A506" s="307">
        <v>3214</v>
      </c>
      <c r="B506" s="308"/>
      <c r="C506" s="309"/>
      <c r="D506" s="164" t="s">
        <v>105</v>
      </c>
      <c r="E506" s="142"/>
      <c r="F506" s="175">
        <v>0</v>
      </c>
      <c r="G506" s="140">
        <v>0</v>
      </c>
      <c r="H506" s="142"/>
      <c r="I506" s="156">
        <v>0</v>
      </c>
      <c r="J506" s="156" t="e">
        <f t="shared" si="49"/>
        <v>#DIV/0!</v>
      </c>
    </row>
    <row r="507" spans="1:10" s="159" customFormat="1" hidden="1">
      <c r="A507" s="304">
        <v>322</v>
      </c>
      <c r="B507" s="305"/>
      <c r="C507" s="306"/>
      <c r="D507" s="163" t="s">
        <v>106</v>
      </c>
      <c r="E507" s="140"/>
      <c r="F507" s="175">
        <v>0</v>
      </c>
      <c r="G507" s="140">
        <v>0</v>
      </c>
      <c r="H507" s="140"/>
      <c r="I507" s="156">
        <v>0</v>
      </c>
      <c r="J507" s="156" t="e">
        <f t="shared" si="49"/>
        <v>#DIV/0!</v>
      </c>
    </row>
    <row r="508" spans="1:10" s="159" customFormat="1" hidden="1">
      <c r="A508" s="307">
        <v>3221</v>
      </c>
      <c r="B508" s="308"/>
      <c r="C508" s="309"/>
      <c r="D508" s="164" t="s">
        <v>218</v>
      </c>
      <c r="E508" s="142"/>
      <c r="F508" s="175">
        <v>0</v>
      </c>
      <c r="G508" s="140">
        <v>0</v>
      </c>
      <c r="H508" s="142"/>
      <c r="I508" s="156">
        <v>0</v>
      </c>
      <c r="J508" s="156" t="e">
        <f t="shared" si="49"/>
        <v>#DIV/0!</v>
      </c>
    </row>
    <row r="509" spans="1:10" s="159" customFormat="1" hidden="1">
      <c r="A509" s="307">
        <v>3222</v>
      </c>
      <c r="B509" s="308"/>
      <c r="C509" s="309"/>
      <c r="D509" s="164" t="s">
        <v>108</v>
      </c>
      <c r="E509" s="142"/>
      <c r="F509" s="175">
        <v>0</v>
      </c>
      <c r="G509" s="140">
        <v>0</v>
      </c>
      <c r="H509" s="142"/>
      <c r="I509" s="156">
        <v>0</v>
      </c>
      <c r="J509" s="156" t="e">
        <f t="shared" si="49"/>
        <v>#DIV/0!</v>
      </c>
    </row>
    <row r="510" spans="1:10" s="159" customFormat="1" hidden="1">
      <c r="A510" s="307">
        <v>3225</v>
      </c>
      <c r="B510" s="308"/>
      <c r="C510" s="309"/>
      <c r="D510" s="164" t="s">
        <v>111</v>
      </c>
      <c r="E510" s="142"/>
      <c r="F510" s="175">
        <v>0</v>
      </c>
      <c r="G510" s="140">
        <v>0</v>
      </c>
      <c r="H510" s="142"/>
      <c r="I510" s="156">
        <v>0</v>
      </c>
      <c r="J510" s="156" t="e">
        <f t="shared" si="49"/>
        <v>#DIV/0!</v>
      </c>
    </row>
    <row r="511" spans="1:10" hidden="1">
      <c r="A511" s="307">
        <v>3227</v>
      </c>
      <c r="B511" s="308"/>
      <c r="C511" s="309"/>
      <c r="D511" s="164" t="s">
        <v>220</v>
      </c>
      <c r="E511" s="142"/>
      <c r="F511" s="175">
        <v>0</v>
      </c>
      <c r="G511" s="140">
        <v>0</v>
      </c>
      <c r="H511" s="142"/>
      <c r="I511" s="156">
        <v>0</v>
      </c>
      <c r="J511" s="156" t="e">
        <f t="shared" si="49"/>
        <v>#DIV/0!</v>
      </c>
    </row>
    <row r="512" spans="1:10" s="159" customFormat="1" hidden="1">
      <c r="A512" s="304">
        <v>323</v>
      </c>
      <c r="B512" s="305"/>
      <c r="C512" s="306"/>
      <c r="D512" s="163" t="s">
        <v>113</v>
      </c>
      <c r="E512" s="140"/>
      <c r="F512" s="175">
        <v>0</v>
      </c>
      <c r="G512" s="140">
        <v>0</v>
      </c>
      <c r="H512" s="140"/>
      <c r="I512" s="156">
        <v>0</v>
      </c>
      <c r="J512" s="156" t="e">
        <f t="shared" si="49"/>
        <v>#DIV/0!</v>
      </c>
    </row>
    <row r="513" spans="1:10" hidden="1">
      <c r="A513" s="307">
        <v>3232</v>
      </c>
      <c r="B513" s="308"/>
      <c r="C513" s="309"/>
      <c r="D513" s="164" t="s">
        <v>226</v>
      </c>
      <c r="E513" s="142"/>
      <c r="F513" s="175">
        <v>0</v>
      </c>
      <c r="G513" s="140">
        <v>0</v>
      </c>
      <c r="H513" s="142"/>
      <c r="I513" s="156">
        <v>0</v>
      </c>
      <c r="J513" s="156" t="e">
        <f t="shared" si="49"/>
        <v>#DIV/0!</v>
      </c>
    </row>
    <row r="514" spans="1:10" hidden="1">
      <c r="A514" s="307">
        <v>3237</v>
      </c>
      <c r="B514" s="308"/>
      <c r="C514" s="309"/>
      <c r="D514" s="164" t="s">
        <v>120</v>
      </c>
      <c r="E514" s="142"/>
      <c r="F514" s="175">
        <v>0</v>
      </c>
      <c r="G514" s="140">
        <v>0</v>
      </c>
      <c r="H514" s="142"/>
      <c r="I514" s="156">
        <v>0</v>
      </c>
      <c r="J514" s="156" t="e">
        <f t="shared" si="49"/>
        <v>#DIV/0!</v>
      </c>
    </row>
    <row r="515" spans="1:10" s="159" customFormat="1" hidden="1">
      <c r="A515" s="304">
        <v>329</v>
      </c>
      <c r="B515" s="305"/>
      <c r="C515" s="306"/>
      <c r="D515" s="163" t="s">
        <v>123</v>
      </c>
      <c r="E515" s="140"/>
      <c r="F515" s="175">
        <v>0</v>
      </c>
      <c r="G515" s="140">
        <v>0</v>
      </c>
      <c r="H515" s="140"/>
      <c r="I515" s="156">
        <v>0</v>
      </c>
      <c r="J515" s="156" t="e">
        <f t="shared" si="49"/>
        <v>#DIV/0!</v>
      </c>
    </row>
    <row r="516" spans="1:10" hidden="1">
      <c r="A516" s="307">
        <v>3299</v>
      </c>
      <c r="B516" s="308"/>
      <c r="C516" s="309"/>
      <c r="D516" s="164" t="s">
        <v>123</v>
      </c>
      <c r="E516" s="142"/>
      <c r="F516" s="175">
        <v>0</v>
      </c>
      <c r="G516" s="140">
        <v>0</v>
      </c>
      <c r="H516" s="142"/>
      <c r="I516" s="156">
        <v>0</v>
      </c>
      <c r="J516" s="156" t="e">
        <f t="shared" si="49"/>
        <v>#DIV/0!</v>
      </c>
    </row>
    <row r="517" spans="1:10" s="159" customFormat="1" hidden="1">
      <c r="A517" s="301">
        <v>4</v>
      </c>
      <c r="B517" s="302"/>
      <c r="C517" s="303"/>
      <c r="D517" s="163" t="s">
        <v>144</v>
      </c>
      <c r="E517" s="140"/>
      <c r="F517" s="175">
        <v>0</v>
      </c>
      <c r="G517" s="140">
        <v>0</v>
      </c>
      <c r="H517" s="140"/>
      <c r="I517" s="156">
        <v>0</v>
      </c>
      <c r="J517" s="156" t="e">
        <f t="shared" si="49"/>
        <v>#DIV/0!</v>
      </c>
    </row>
    <row r="518" spans="1:10" s="159" customFormat="1" hidden="1">
      <c r="A518" s="304">
        <v>42</v>
      </c>
      <c r="B518" s="305"/>
      <c r="C518" s="306"/>
      <c r="D518" s="163" t="s">
        <v>145</v>
      </c>
      <c r="E518" s="140"/>
      <c r="F518" s="175">
        <v>0</v>
      </c>
      <c r="G518" s="140">
        <v>0</v>
      </c>
      <c r="H518" s="140"/>
      <c r="I518" s="156">
        <v>0</v>
      </c>
      <c r="J518" s="156" t="e">
        <f t="shared" si="49"/>
        <v>#DIV/0!</v>
      </c>
    </row>
    <row r="519" spans="1:10" s="159" customFormat="1" hidden="1">
      <c r="A519" s="304">
        <v>422</v>
      </c>
      <c r="B519" s="305"/>
      <c r="C519" s="306"/>
      <c r="D519" s="163" t="s">
        <v>148</v>
      </c>
      <c r="E519" s="140"/>
      <c r="F519" s="175">
        <v>0</v>
      </c>
      <c r="G519" s="140">
        <v>0</v>
      </c>
      <c r="H519" s="140"/>
      <c r="I519" s="156">
        <v>0</v>
      </c>
      <c r="J519" s="156" t="e">
        <f t="shared" si="49"/>
        <v>#DIV/0!</v>
      </c>
    </row>
    <row r="520" spans="1:10" hidden="1">
      <c r="A520" s="307">
        <v>4226</v>
      </c>
      <c r="B520" s="308"/>
      <c r="C520" s="309"/>
      <c r="D520" s="164" t="s">
        <v>153</v>
      </c>
      <c r="E520" s="142"/>
      <c r="F520" s="175">
        <v>0</v>
      </c>
      <c r="G520" s="140">
        <v>0</v>
      </c>
      <c r="H520" s="142"/>
      <c r="I520" s="156">
        <v>0</v>
      </c>
      <c r="J520" s="156" t="e">
        <f t="shared" si="49"/>
        <v>#DIV/0!</v>
      </c>
    </row>
    <row r="521" spans="1:10" s="159" customFormat="1">
      <c r="A521" s="298" t="s">
        <v>311</v>
      </c>
      <c r="B521" s="299"/>
      <c r="C521" s="300"/>
      <c r="D521" s="58" t="s">
        <v>312</v>
      </c>
      <c r="E521" s="162">
        <f>E522</f>
        <v>91094.69</v>
      </c>
      <c r="F521" s="162">
        <v>0</v>
      </c>
      <c r="G521" s="140">
        <v>0</v>
      </c>
      <c r="H521" s="162">
        <f>H522</f>
        <v>60052.49</v>
      </c>
      <c r="I521" s="156">
        <v>0</v>
      </c>
      <c r="J521" s="156">
        <v>0</v>
      </c>
    </row>
    <row r="522" spans="1:10" s="159" customFormat="1">
      <c r="A522" s="301">
        <v>3</v>
      </c>
      <c r="B522" s="302"/>
      <c r="C522" s="303"/>
      <c r="D522" s="163" t="s">
        <v>217</v>
      </c>
      <c r="E522" s="175">
        <f>E523</f>
        <v>91094.69</v>
      </c>
      <c r="F522" s="140">
        <v>0</v>
      </c>
      <c r="G522" s="140">
        <v>0</v>
      </c>
      <c r="H522" s="175">
        <f>H523</f>
        <v>60052.49</v>
      </c>
      <c r="I522" s="156">
        <v>0</v>
      </c>
      <c r="J522" s="156">
        <v>0</v>
      </c>
    </row>
    <row r="523" spans="1:10" s="159" customFormat="1">
      <c r="A523" s="304">
        <v>32</v>
      </c>
      <c r="B523" s="305"/>
      <c r="C523" s="306"/>
      <c r="D523" s="163" t="s">
        <v>100</v>
      </c>
      <c r="E523" s="175">
        <f>E524</f>
        <v>91094.69</v>
      </c>
      <c r="F523" s="140">
        <v>0</v>
      </c>
      <c r="G523" s="140">
        <v>0</v>
      </c>
      <c r="H523" s="175">
        <f>H524</f>
        <v>60052.49</v>
      </c>
      <c r="I523" s="156">
        <v>0</v>
      </c>
      <c r="J523" s="156">
        <v>0</v>
      </c>
    </row>
    <row r="524" spans="1:10" s="159" customFormat="1">
      <c r="A524" s="304">
        <v>322</v>
      </c>
      <c r="B524" s="305"/>
      <c r="C524" s="306"/>
      <c r="D524" s="163" t="s">
        <v>106</v>
      </c>
      <c r="E524" s="175">
        <f>E525</f>
        <v>91094.69</v>
      </c>
      <c r="F524" s="140">
        <v>0</v>
      </c>
      <c r="G524" s="140">
        <v>0</v>
      </c>
      <c r="H524" s="175">
        <f>H525</f>
        <v>60052.49</v>
      </c>
      <c r="I524" s="156">
        <v>0</v>
      </c>
      <c r="J524" s="156">
        <v>0</v>
      </c>
    </row>
    <row r="525" spans="1:10">
      <c r="A525" s="307">
        <v>3222</v>
      </c>
      <c r="B525" s="308"/>
      <c r="C525" s="309"/>
      <c r="D525" s="164" t="s">
        <v>108</v>
      </c>
      <c r="E525" s="208">
        <v>91094.69</v>
      </c>
      <c r="F525" s="173">
        <v>0</v>
      </c>
      <c r="G525" s="140">
        <v>0</v>
      </c>
      <c r="H525" s="208">
        <v>60052.49</v>
      </c>
      <c r="I525" s="156">
        <v>0</v>
      </c>
      <c r="J525" s="156">
        <v>0</v>
      </c>
    </row>
    <row r="526" spans="1:10" s="159" customFormat="1" ht="22.5" customHeight="1">
      <c r="A526" s="295" t="s">
        <v>238</v>
      </c>
      <c r="B526" s="296"/>
      <c r="C526" s="297"/>
      <c r="D526" s="160" t="s">
        <v>323</v>
      </c>
      <c r="E526" s="161">
        <f>E527+E542+E549</f>
        <v>95882.83</v>
      </c>
      <c r="F526" s="161">
        <f>F527+F549</f>
        <v>85500</v>
      </c>
      <c r="G526" s="140">
        <v>0</v>
      </c>
      <c r="H526" s="161">
        <f>H527+H542+H549</f>
        <v>46309.969999999994</v>
      </c>
      <c r="I526" s="156">
        <f t="shared" si="50"/>
        <v>48.298501410523649</v>
      </c>
      <c r="J526" s="156">
        <f t="shared" si="49"/>
        <v>54.163707602339173</v>
      </c>
    </row>
    <row r="527" spans="1:10" s="159" customFormat="1">
      <c r="A527" s="298" t="s">
        <v>307</v>
      </c>
      <c r="B527" s="299"/>
      <c r="C527" s="300"/>
      <c r="D527" s="58" t="s">
        <v>308</v>
      </c>
      <c r="E527" s="162">
        <v>0</v>
      </c>
      <c r="F527" s="162">
        <f t="shared" ref="F527:F528" si="51">F528</f>
        <v>15000</v>
      </c>
      <c r="G527" s="140">
        <v>0</v>
      </c>
      <c r="H527" s="162">
        <f>H535</f>
        <v>4942.49</v>
      </c>
      <c r="I527" s="156">
        <v>0</v>
      </c>
      <c r="J527" s="156">
        <f t="shared" si="49"/>
        <v>32.949933333333334</v>
      </c>
    </row>
    <row r="528" spans="1:10" s="159" customFormat="1">
      <c r="A528" s="301">
        <v>3</v>
      </c>
      <c r="B528" s="302"/>
      <c r="C528" s="303"/>
      <c r="D528" s="163" t="s">
        <v>217</v>
      </c>
      <c r="E528" s="140">
        <v>0</v>
      </c>
      <c r="F528" s="140">
        <f t="shared" si="51"/>
        <v>15000</v>
      </c>
      <c r="G528" s="140">
        <v>0</v>
      </c>
      <c r="H528" s="140">
        <v>0</v>
      </c>
      <c r="I528" s="156">
        <v>0</v>
      </c>
      <c r="J528" s="156">
        <f t="shared" si="49"/>
        <v>0</v>
      </c>
    </row>
    <row r="529" spans="1:10" s="159" customFormat="1">
      <c r="A529" s="304">
        <v>32</v>
      </c>
      <c r="B529" s="305"/>
      <c r="C529" s="306"/>
      <c r="D529" s="163" t="s">
        <v>100</v>
      </c>
      <c r="E529" s="140">
        <v>0</v>
      </c>
      <c r="F529" s="140">
        <f>F530+F533+F538</f>
        <v>15000</v>
      </c>
      <c r="G529" s="140">
        <v>0</v>
      </c>
      <c r="H529" s="140">
        <v>0</v>
      </c>
      <c r="I529" s="156">
        <v>0</v>
      </c>
      <c r="J529" s="156">
        <f t="shared" si="49"/>
        <v>0</v>
      </c>
    </row>
    <row r="530" spans="1:10" s="159" customFormat="1">
      <c r="A530" s="304">
        <v>321</v>
      </c>
      <c r="B530" s="305"/>
      <c r="C530" s="306"/>
      <c r="D530" s="163" t="s">
        <v>101</v>
      </c>
      <c r="E530" s="140">
        <v>0</v>
      </c>
      <c r="F530" s="140">
        <f>SUM(F531:F532)</f>
        <v>0</v>
      </c>
      <c r="G530" s="140">
        <v>0</v>
      </c>
      <c r="H530" s="140">
        <v>0</v>
      </c>
      <c r="I530" s="156">
        <v>0</v>
      </c>
      <c r="J530" s="156">
        <v>0</v>
      </c>
    </row>
    <row r="531" spans="1:10">
      <c r="A531" s="307">
        <v>3211</v>
      </c>
      <c r="B531" s="308"/>
      <c r="C531" s="309"/>
      <c r="D531" s="164" t="s">
        <v>102</v>
      </c>
      <c r="E531" s="142">
        <v>0</v>
      </c>
      <c r="F531" s="142">
        <v>0</v>
      </c>
      <c r="G531" s="140">
        <v>0</v>
      </c>
      <c r="H531" s="142">
        <v>0</v>
      </c>
      <c r="I531" s="156">
        <v>0</v>
      </c>
      <c r="J531" s="156">
        <v>0</v>
      </c>
    </row>
    <row r="532" spans="1:10">
      <c r="A532" s="307">
        <v>3214</v>
      </c>
      <c r="B532" s="308"/>
      <c r="C532" s="309"/>
      <c r="D532" s="164" t="s">
        <v>105</v>
      </c>
      <c r="E532" s="142">
        <v>0</v>
      </c>
      <c r="F532" s="142">
        <v>0</v>
      </c>
      <c r="G532" s="140">
        <v>0</v>
      </c>
      <c r="H532" s="142">
        <v>0</v>
      </c>
      <c r="I532" s="156">
        <v>0</v>
      </c>
      <c r="J532" s="156">
        <v>0</v>
      </c>
    </row>
    <row r="533" spans="1:10" s="159" customFormat="1">
      <c r="A533" s="304">
        <v>322</v>
      </c>
      <c r="B533" s="305"/>
      <c r="C533" s="306"/>
      <c r="D533" s="163" t="s">
        <v>106</v>
      </c>
      <c r="E533" s="140">
        <v>0</v>
      </c>
      <c r="F533" s="140">
        <f t="shared" ref="F533" si="52">F534+F535+F536+F537</f>
        <v>15000</v>
      </c>
      <c r="G533" s="140">
        <v>0</v>
      </c>
      <c r="H533" s="140">
        <v>0</v>
      </c>
      <c r="I533" s="156">
        <v>0</v>
      </c>
      <c r="J533" s="156">
        <f t="shared" ref="J533:J581" si="53">H533/F533*100</f>
        <v>0</v>
      </c>
    </row>
    <row r="534" spans="1:10">
      <c r="A534" s="307">
        <v>3221</v>
      </c>
      <c r="B534" s="308"/>
      <c r="C534" s="309"/>
      <c r="D534" s="164" t="s">
        <v>218</v>
      </c>
      <c r="E534" s="142">
        <v>0</v>
      </c>
      <c r="F534" s="142">
        <v>0</v>
      </c>
      <c r="G534" s="140">
        <v>0</v>
      </c>
      <c r="H534" s="142">
        <v>0</v>
      </c>
      <c r="I534" s="156">
        <v>0</v>
      </c>
      <c r="J534" s="156">
        <v>0</v>
      </c>
    </row>
    <row r="535" spans="1:10">
      <c r="A535" s="307">
        <v>3222</v>
      </c>
      <c r="B535" s="308"/>
      <c r="C535" s="309"/>
      <c r="D535" s="164" t="s">
        <v>108</v>
      </c>
      <c r="E535" s="142">
        <v>6398.69</v>
      </c>
      <c r="F535" s="142">
        <v>15000</v>
      </c>
      <c r="G535" s="140">
        <v>0</v>
      </c>
      <c r="H535" s="142">
        <v>4942.49</v>
      </c>
      <c r="I535" s="156">
        <v>0</v>
      </c>
      <c r="J535" s="156">
        <f t="shared" si="53"/>
        <v>32.949933333333334</v>
      </c>
    </row>
    <row r="536" spans="1:10">
      <c r="A536" s="307">
        <v>3223</v>
      </c>
      <c r="B536" s="308"/>
      <c r="C536" s="309"/>
      <c r="D536" s="164" t="s">
        <v>109</v>
      </c>
      <c r="E536" s="142">
        <v>0</v>
      </c>
      <c r="F536" s="142">
        <v>0</v>
      </c>
      <c r="G536" s="140">
        <v>0</v>
      </c>
      <c r="H536" s="142">
        <v>0</v>
      </c>
      <c r="I536" s="156">
        <v>0</v>
      </c>
      <c r="J536" s="156">
        <v>0</v>
      </c>
    </row>
    <row r="537" spans="1:10">
      <c r="A537" s="307">
        <v>3225</v>
      </c>
      <c r="B537" s="308"/>
      <c r="C537" s="309"/>
      <c r="D537" s="164" t="s">
        <v>219</v>
      </c>
      <c r="E537" s="142">
        <v>0</v>
      </c>
      <c r="F537" s="142">
        <v>0</v>
      </c>
      <c r="G537" s="140">
        <v>0</v>
      </c>
      <c r="H537" s="142">
        <v>0</v>
      </c>
      <c r="I537" s="156">
        <v>0</v>
      </c>
      <c r="J537" s="156">
        <v>0</v>
      </c>
    </row>
    <row r="538" spans="1:10" s="159" customFormat="1">
      <c r="A538" s="304">
        <v>323</v>
      </c>
      <c r="B538" s="305"/>
      <c r="C538" s="306"/>
      <c r="D538" s="163" t="s">
        <v>113</v>
      </c>
      <c r="E538" s="140">
        <v>0</v>
      </c>
      <c r="F538" s="140">
        <v>0</v>
      </c>
      <c r="G538" s="140">
        <v>0</v>
      </c>
      <c r="H538" s="140">
        <v>0</v>
      </c>
      <c r="I538" s="156">
        <v>0</v>
      </c>
      <c r="J538" s="156">
        <v>0</v>
      </c>
    </row>
    <row r="539" spans="1:10">
      <c r="A539" s="307">
        <v>3236</v>
      </c>
      <c r="B539" s="308"/>
      <c r="C539" s="309"/>
      <c r="D539" s="164" t="s">
        <v>119</v>
      </c>
      <c r="E539" s="142">
        <v>0</v>
      </c>
      <c r="F539" s="142">
        <v>0</v>
      </c>
      <c r="G539" s="140">
        <v>0</v>
      </c>
      <c r="H539" s="142">
        <v>0</v>
      </c>
      <c r="I539" s="156">
        <v>0</v>
      </c>
      <c r="J539" s="156">
        <v>0</v>
      </c>
    </row>
    <row r="540" spans="1:10">
      <c r="A540" s="304">
        <v>329</v>
      </c>
      <c r="B540" s="305"/>
      <c r="C540" s="306"/>
      <c r="D540" s="163" t="s">
        <v>123</v>
      </c>
      <c r="E540" s="142">
        <v>0</v>
      </c>
      <c r="F540" s="142">
        <v>0</v>
      </c>
      <c r="G540" s="140">
        <v>0</v>
      </c>
      <c r="H540" s="142">
        <v>0</v>
      </c>
      <c r="I540" s="156">
        <v>0</v>
      </c>
      <c r="J540" s="156">
        <v>0</v>
      </c>
    </row>
    <row r="541" spans="1:10">
      <c r="A541" s="307">
        <v>3299</v>
      </c>
      <c r="B541" s="308"/>
      <c r="C541" s="309"/>
      <c r="D541" s="164" t="s">
        <v>123</v>
      </c>
      <c r="E541" s="142">
        <v>0</v>
      </c>
      <c r="F541" s="142">
        <v>0</v>
      </c>
      <c r="G541" s="140">
        <v>0</v>
      </c>
      <c r="H541" s="142">
        <v>0</v>
      </c>
      <c r="I541" s="156">
        <v>0</v>
      </c>
      <c r="J541" s="156">
        <v>0</v>
      </c>
    </row>
    <row r="542" spans="1:10">
      <c r="A542" s="298" t="s">
        <v>309</v>
      </c>
      <c r="B542" s="299"/>
      <c r="C542" s="300"/>
      <c r="D542" s="58" t="s">
        <v>310</v>
      </c>
      <c r="E542" s="240">
        <f>E547</f>
        <v>7489.63</v>
      </c>
      <c r="F542" s="162">
        <v>0</v>
      </c>
      <c r="G542" s="140">
        <v>0</v>
      </c>
      <c r="H542" s="240">
        <v>0</v>
      </c>
      <c r="I542" s="156">
        <v>0</v>
      </c>
      <c r="J542" s="156">
        <v>0</v>
      </c>
    </row>
    <row r="543" spans="1:10">
      <c r="A543" s="301">
        <v>3</v>
      </c>
      <c r="B543" s="302"/>
      <c r="C543" s="303"/>
      <c r="D543" s="163" t="s">
        <v>217</v>
      </c>
      <c r="E543" s="175">
        <v>0</v>
      </c>
      <c r="F543" s="140">
        <v>0</v>
      </c>
      <c r="G543" s="140">
        <v>0</v>
      </c>
      <c r="H543" s="175">
        <v>0</v>
      </c>
      <c r="I543" s="156">
        <v>0</v>
      </c>
      <c r="J543" s="156">
        <v>0</v>
      </c>
    </row>
    <row r="544" spans="1:10">
      <c r="A544" s="304">
        <v>32</v>
      </c>
      <c r="B544" s="305"/>
      <c r="C544" s="306"/>
      <c r="D544" s="163" t="s">
        <v>100</v>
      </c>
      <c r="E544" s="175">
        <v>0</v>
      </c>
      <c r="F544" s="140">
        <v>0</v>
      </c>
      <c r="G544" s="140">
        <v>0</v>
      </c>
      <c r="H544" s="175">
        <v>0</v>
      </c>
      <c r="I544" s="156">
        <v>0</v>
      </c>
      <c r="J544" s="156">
        <v>0</v>
      </c>
    </row>
    <row r="545" spans="1:10">
      <c r="A545" s="304">
        <v>322</v>
      </c>
      <c r="B545" s="305"/>
      <c r="C545" s="306"/>
      <c r="D545" s="163" t="s">
        <v>106</v>
      </c>
      <c r="E545" s="175">
        <v>0</v>
      </c>
      <c r="F545" s="140">
        <v>0</v>
      </c>
      <c r="G545" s="140">
        <v>0</v>
      </c>
      <c r="H545" s="175">
        <v>0</v>
      </c>
      <c r="I545" s="156">
        <v>0</v>
      </c>
      <c r="J545" s="156">
        <v>0</v>
      </c>
    </row>
    <row r="546" spans="1:10">
      <c r="A546" s="307">
        <v>3221</v>
      </c>
      <c r="B546" s="308"/>
      <c r="C546" s="309"/>
      <c r="D546" s="164" t="s">
        <v>218</v>
      </c>
      <c r="E546" s="192">
        <v>0</v>
      </c>
      <c r="F546" s="142">
        <v>0</v>
      </c>
      <c r="G546" s="140">
        <v>0</v>
      </c>
      <c r="H546" s="192">
        <v>0</v>
      </c>
      <c r="I546" s="156">
        <v>0</v>
      </c>
      <c r="J546" s="156">
        <v>0</v>
      </c>
    </row>
    <row r="547" spans="1:10">
      <c r="A547" s="181">
        <v>3222</v>
      </c>
      <c r="B547" s="178"/>
      <c r="C547" s="179"/>
      <c r="D547" s="164" t="s">
        <v>108</v>
      </c>
      <c r="E547" s="192">
        <v>7489.63</v>
      </c>
      <c r="F547" s="142">
        <v>0</v>
      </c>
      <c r="G547" s="140"/>
      <c r="H547" s="192">
        <v>0</v>
      </c>
      <c r="I547" s="156">
        <v>0</v>
      </c>
      <c r="J547" s="156">
        <v>0</v>
      </c>
    </row>
    <row r="548" spans="1:10">
      <c r="A548" s="307">
        <v>3225</v>
      </c>
      <c r="B548" s="308"/>
      <c r="C548" s="309"/>
      <c r="D548" s="164" t="s">
        <v>111</v>
      </c>
      <c r="E548" s="192">
        <v>0</v>
      </c>
      <c r="F548" s="142">
        <v>0</v>
      </c>
      <c r="G548" s="140">
        <v>0</v>
      </c>
      <c r="H548" s="192">
        <v>0</v>
      </c>
      <c r="I548" s="156">
        <v>0</v>
      </c>
      <c r="J548" s="156">
        <v>0</v>
      </c>
    </row>
    <row r="549" spans="1:10" s="159" customFormat="1">
      <c r="A549" s="298" t="s">
        <v>311</v>
      </c>
      <c r="B549" s="299"/>
      <c r="C549" s="300"/>
      <c r="D549" s="58" t="s">
        <v>312</v>
      </c>
      <c r="E549" s="162">
        <f>E550</f>
        <v>88393.2</v>
      </c>
      <c r="F549" s="162">
        <f t="shared" ref="F549" si="54">F550</f>
        <v>70500</v>
      </c>
      <c r="G549" s="140">
        <v>0</v>
      </c>
      <c r="H549" s="162">
        <f>H550</f>
        <v>41367.479999999996</v>
      </c>
      <c r="I549" s="156">
        <f t="shared" ref="I549:I572" si="55">H549/E549*100</f>
        <v>46.799391808419649</v>
      </c>
      <c r="J549" s="156">
        <f t="shared" si="53"/>
        <v>58.677276595744679</v>
      </c>
    </row>
    <row r="550" spans="1:10" s="159" customFormat="1">
      <c r="A550" s="301">
        <v>3</v>
      </c>
      <c r="B550" s="302"/>
      <c r="C550" s="303"/>
      <c r="D550" s="163" t="s">
        <v>217</v>
      </c>
      <c r="E550" s="175">
        <f>E551+E558+E573</f>
        <v>88393.2</v>
      </c>
      <c r="F550" s="140">
        <f t="shared" ref="F550" si="56">F551+F558+F565</f>
        <v>70500</v>
      </c>
      <c r="G550" s="140">
        <v>0</v>
      </c>
      <c r="H550" s="175">
        <f>H551+H558+H573</f>
        <v>41367.479999999996</v>
      </c>
      <c r="I550" s="156">
        <f t="shared" si="55"/>
        <v>46.799391808419649</v>
      </c>
      <c r="J550" s="156">
        <f t="shared" si="53"/>
        <v>58.677276595744679</v>
      </c>
    </row>
    <row r="551" spans="1:10" s="159" customFormat="1">
      <c r="A551" s="304">
        <v>31</v>
      </c>
      <c r="B551" s="305"/>
      <c r="C551" s="306"/>
      <c r="D551" s="163" t="s">
        <v>93</v>
      </c>
      <c r="E551" s="175">
        <f>E552+E554+E556</f>
        <v>63364</v>
      </c>
      <c r="F551" s="140">
        <f t="shared" ref="F551" si="57">F552+F554+F556</f>
        <v>68500</v>
      </c>
      <c r="G551" s="140">
        <v>0</v>
      </c>
      <c r="H551" s="175">
        <f>H552+H554+H556</f>
        <v>37866.39</v>
      </c>
      <c r="I551" s="156">
        <f t="shared" si="55"/>
        <v>59.760100372451234</v>
      </c>
      <c r="J551" s="156">
        <f t="shared" si="53"/>
        <v>55.279401459854014</v>
      </c>
    </row>
    <row r="552" spans="1:10" s="159" customFormat="1">
      <c r="A552" s="304">
        <v>311</v>
      </c>
      <c r="B552" s="305"/>
      <c r="C552" s="306"/>
      <c r="D552" s="163" t="s">
        <v>249</v>
      </c>
      <c r="E552" s="175">
        <f>E553</f>
        <v>52768.75</v>
      </c>
      <c r="F552" s="140">
        <f t="shared" ref="F552" si="58">F553</f>
        <v>60000</v>
      </c>
      <c r="G552" s="140">
        <v>0</v>
      </c>
      <c r="H552" s="175">
        <f>H553</f>
        <v>32483.57</v>
      </c>
      <c r="I552" s="156">
        <f t="shared" si="55"/>
        <v>61.558346559279876</v>
      </c>
      <c r="J552" s="156">
        <f t="shared" si="53"/>
        <v>54.139283333333331</v>
      </c>
    </row>
    <row r="553" spans="1:10">
      <c r="A553" s="307">
        <v>3111</v>
      </c>
      <c r="B553" s="308"/>
      <c r="C553" s="309"/>
      <c r="D553" s="164" t="s">
        <v>95</v>
      </c>
      <c r="E553" s="208">
        <v>52768.75</v>
      </c>
      <c r="F553" s="142">
        <v>60000</v>
      </c>
      <c r="G553" s="140">
        <v>0</v>
      </c>
      <c r="H553" s="208">
        <v>32483.57</v>
      </c>
      <c r="I553" s="156">
        <f t="shared" si="55"/>
        <v>61.558346559279876</v>
      </c>
      <c r="J553" s="156">
        <f t="shared" si="53"/>
        <v>54.139283333333331</v>
      </c>
    </row>
    <row r="554" spans="1:10" s="159" customFormat="1">
      <c r="A554" s="304">
        <v>312</v>
      </c>
      <c r="B554" s="305"/>
      <c r="C554" s="306"/>
      <c r="D554" s="163" t="s">
        <v>96</v>
      </c>
      <c r="E554" s="175">
        <f>E555</f>
        <v>2004</v>
      </c>
      <c r="F554" s="140">
        <f t="shared" ref="F554" si="59">F555</f>
        <v>2000</v>
      </c>
      <c r="G554" s="140">
        <v>0</v>
      </c>
      <c r="H554" s="175">
        <f>H555</f>
        <v>880.72</v>
      </c>
      <c r="I554" s="156">
        <f t="shared" si="55"/>
        <v>43.948103792415175</v>
      </c>
      <c r="J554" s="156">
        <f t="shared" si="53"/>
        <v>44.036000000000001</v>
      </c>
    </row>
    <row r="555" spans="1:10">
      <c r="A555" s="307">
        <v>3121</v>
      </c>
      <c r="B555" s="308"/>
      <c r="C555" s="309"/>
      <c r="D555" s="164" t="s">
        <v>96</v>
      </c>
      <c r="E555" s="208">
        <v>2004</v>
      </c>
      <c r="F555" s="142">
        <v>2000</v>
      </c>
      <c r="G555" s="140">
        <v>0</v>
      </c>
      <c r="H555" s="208">
        <v>880.72</v>
      </c>
      <c r="I555" s="156">
        <f t="shared" si="55"/>
        <v>43.948103792415175</v>
      </c>
      <c r="J555" s="156">
        <f t="shared" si="53"/>
        <v>44.036000000000001</v>
      </c>
    </row>
    <row r="556" spans="1:10" s="159" customFormat="1">
      <c r="A556" s="304">
        <v>313</v>
      </c>
      <c r="B556" s="305"/>
      <c r="C556" s="306"/>
      <c r="D556" s="163" t="s">
        <v>97</v>
      </c>
      <c r="E556" s="175">
        <f>E557</f>
        <v>8591.25</v>
      </c>
      <c r="F556" s="140">
        <f t="shared" ref="F556" si="60">F557</f>
        <v>6500</v>
      </c>
      <c r="G556" s="140">
        <v>0</v>
      </c>
      <c r="H556" s="175">
        <f>H557</f>
        <v>4502.1000000000004</v>
      </c>
      <c r="I556" s="156">
        <f t="shared" si="55"/>
        <v>52.403317328677431</v>
      </c>
      <c r="J556" s="156">
        <f t="shared" si="53"/>
        <v>69.263076923076923</v>
      </c>
    </row>
    <row r="557" spans="1:10">
      <c r="A557" s="307">
        <v>3132</v>
      </c>
      <c r="B557" s="308"/>
      <c r="C557" s="309"/>
      <c r="D557" s="164" t="s">
        <v>98</v>
      </c>
      <c r="E557" s="208">
        <v>8591.25</v>
      </c>
      <c r="F557" s="142">
        <v>6500</v>
      </c>
      <c r="G557" s="140">
        <v>0</v>
      </c>
      <c r="H557" s="208">
        <v>4502.1000000000004</v>
      </c>
      <c r="I557" s="156">
        <f t="shared" si="55"/>
        <v>52.403317328677431</v>
      </c>
      <c r="J557" s="156">
        <f t="shared" si="53"/>
        <v>69.263076923076923</v>
      </c>
    </row>
    <row r="558" spans="1:10" s="159" customFormat="1">
      <c r="A558" s="304">
        <v>32</v>
      </c>
      <c r="B558" s="305"/>
      <c r="C558" s="306"/>
      <c r="D558" s="163" t="s">
        <v>100</v>
      </c>
      <c r="E558" s="175">
        <f>E559+E565</f>
        <v>3895.48</v>
      </c>
      <c r="F558" s="140">
        <f t="shared" ref="F558" si="61">F559+F562</f>
        <v>2000</v>
      </c>
      <c r="G558" s="140">
        <v>0</v>
      </c>
      <c r="H558" s="175">
        <f>H559+H562+H565</f>
        <v>3501.09</v>
      </c>
      <c r="I558" s="156">
        <f t="shared" si="55"/>
        <v>89.875702095762264</v>
      </c>
      <c r="J558" s="156">
        <f t="shared" si="53"/>
        <v>175.05449999999999</v>
      </c>
    </row>
    <row r="559" spans="1:10" s="159" customFormat="1">
      <c r="A559" s="304">
        <v>321</v>
      </c>
      <c r="B559" s="305"/>
      <c r="C559" s="306"/>
      <c r="D559" s="163" t="s">
        <v>101</v>
      </c>
      <c r="E559" s="175">
        <v>1451.12</v>
      </c>
      <c r="F559" s="140">
        <f t="shared" ref="F559" si="62">F561</f>
        <v>2000</v>
      </c>
      <c r="G559" s="140">
        <v>0</v>
      </c>
      <c r="H559" s="175">
        <f>H561</f>
        <v>555.9</v>
      </c>
      <c r="I559" s="156">
        <v>0</v>
      </c>
      <c r="J559" s="156">
        <f t="shared" si="53"/>
        <v>27.794999999999998</v>
      </c>
    </row>
    <row r="560" spans="1:10" s="159" customFormat="1">
      <c r="A560" s="307">
        <v>3211</v>
      </c>
      <c r="B560" s="308"/>
      <c r="C560" s="309"/>
      <c r="D560" s="164" t="s">
        <v>102</v>
      </c>
      <c r="E560" s="175">
        <v>0</v>
      </c>
      <c r="F560" s="140">
        <v>0</v>
      </c>
      <c r="G560" s="140">
        <v>0</v>
      </c>
      <c r="H560" s="175">
        <v>0</v>
      </c>
      <c r="I560" s="156">
        <v>0</v>
      </c>
      <c r="J560" s="156">
        <v>0</v>
      </c>
    </row>
    <row r="561" spans="1:10">
      <c r="A561" s="307">
        <v>3212</v>
      </c>
      <c r="B561" s="308"/>
      <c r="C561" s="309"/>
      <c r="D561" s="164" t="s">
        <v>251</v>
      </c>
      <c r="E561" s="175">
        <v>0</v>
      </c>
      <c r="F561" s="142">
        <v>2000</v>
      </c>
      <c r="G561" s="140">
        <v>0</v>
      </c>
      <c r="H561" s="175">
        <v>555.9</v>
      </c>
      <c r="I561" s="156" t="e">
        <f t="shared" si="55"/>
        <v>#DIV/0!</v>
      </c>
      <c r="J561" s="156">
        <v>0</v>
      </c>
    </row>
    <row r="562" spans="1:10" s="159" customFormat="1">
      <c r="A562" s="304">
        <v>323</v>
      </c>
      <c r="B562" s="305"/>
      <c r="C562" s="306"/>
      <c r="D562" s="163" t="s">
        <v>113</v>
      </c>
      <c r="E562" s="175">
        <v>0</v>
      </c>
      <c r="F562" s="140">
        <v>0</v>
      </c>
      <c r="G562" s="140">
        <v>0</v>
      </c>
      <c r="H562" s="175">
        <f>H563</f>
        <v>1120</v>
      </c>
      <c r="I562" s="156">
        <v>0</v>
      </c>
      <c r="J562" s="156">
        <v>0</v>
      </c>
    </row>
    <row r="563" spans="1:10">
      <c r="A563" s="307">
        <v>3231</v>
      </c>
      <c r="B563" s="308"/>
      <c r="C563" s="309"/>
      <c r="D563" s="164" t="s">
        <v>114</v>
      </c>
      <c r="E563" s="175">
        <v>0</v>
      </c>
      <c r="F563" s="142">
        <v>0</v>
      </c>
      <c r="G563" s="140">
        <v>0</v>
      </c>
      <c r="H563" s="208">
        <v>1120</v>
      </c>
      <c r="I563" s="156">
        <v>0</v>
      </c>
      <c r="J563" s="156">
        <v>0</v>
      </c>
    </row>
    <row r="564" spans="1:10">
      <c r="A564" s="307">
        <v>3237</v>
      </c>
      <c r="B564" s="308"/>
      <c r="C564" s="309"/>
      <c r="D564" s="164" t="s">
        <v>120</v>
      </c>
      <c r="E564" s="175">
        <v>0</v>
      </c>
      <c r="F564" s="142">
        <v>0</v>
      </c>
      <c r="G564" s="140">
        <v>0</v>
      </c>
      <c r="H564" s="175">
        <v>0</v>
      </c>
      <c r="I564" s="156">
        <v>0</v>
      </c>
      <c r="J564" s="156">
        <v>0</v>
      </c>
    </row>
    <row r="565" spans="1:10" s="159" customFormat="1">
      <c r="A565" s="304">
        <v>329</v>
      </c>
      <c r="B565" s="305"/>
      <c r="C565" s="306"/>
      <c r="D565" s="209" t="s">
        <v>123</v>
      </c>
      <c r="E565" s="175">
        <v>2444.36</v>
      </c>
      <c r="F565" s="140">
        <v>0</v>
      </c>
      <c r="G565" s="140">
        <v>0</v>
      </c>
      <c r="H565" s="175">
        <f>H566</f>
        <v>1825.19</v>
      </c>
      <c r="I565" s="156">
        <f>H565/E565*100</f>
        <v>74.669443126217089</v>
      </c>
      <c r="J565" s="156">
        <v>0</v>
      </c>
    </row>
    <row r="566" spans="1:10" s="159" customFormat="1">
      <c r="A566" s="307">
        <v>3299</v>
      </c>
      <c r="B566" s="308"/>
      <c r="C566" s="309"/>
      <c r="D566" s="209" t="s">
        <v>123</v>
      </c>
      <c r="E566" s="175">
        <v>0</v>
      </c>
      <c r="F566" s="140">
        <v>0</v>
      </c>
      <c r="G566" s="140">
        <v>0</v>
      </c>
      <c r="H566" s="175">
        <v>1825.19</v>
      </c>
      <c r="I566" s="156" t="e">
        <f t="shared" si="55"/>
        <v>#DIV/0!</v>
      </c>
      <c r="J566" s="156">
        <v>0</v>
      </c>
    </row>
    <row r="567" spans="1:10" s="159" customFormat="1" hidden="1">
      <c r="A567" s="295" t="s">
        <v>324</v>
      </c>
      <c r="B567" s="296"/>
      <c r="C567" s="297"/>
      <c r="D567" s="160" t="s">
        <v>325</v>
      </c>
      <c r="E567" s="162">
        <v>0</v>
      </c>
      <c r="F567" s="161">
        <v>0</v>
      </c>
      <c r="G567" s="140">
        <v>0</v>
      </c>
      <c r="H567" s="162">
        <v>0</v>
      </c>
      <c r="I567" s="156" t="e">
        <f t="shared" si="55"/>
        <v>#DIV/0!</v>
      </c>
      <c r="J567" s="156" t="e">
        <f t="shared" si="53"/>
        <v>#DIV/0!</v>
      </c>
    </row>
    <row r="568" spans="1:10" s="159" customFormat="1" hidden="1">
      <c r="A568" s="298" t="s">
        <v>311</v>
      </c>
      <c r="B568" s="299"/>
      <c r="C568" s="300"/>
      <c r="D568" s="58" t="s">
        <v>312</v>
      </c>
      <c r="E568" s="162">
        <v>0</v>
      </c>
      <c r="F568" s="162">
        <v>0</v>
      </c>
      <c r="G568" s="140">
        <v>0</v>
      </c>
      <c r="H568" s="162">
        <v>0</v>
      </c>
      <c r="I568" s="156" t="e">
        <f t="shared" si="55"/>
        <v>#DIV/0!</v>
      </c>
      <c r="J568" s="156" t="e">
        <f t="shared" si="53"/>
        <v>#DIV/0!</v>
      </c>
    </row>
    <row r="569" spans="1:10" s="159" customFormat="1" hidden="1">
      <c r="A569" s="301">
        <v>3</v>
      </c>
      <c r="B569" s="302"/>
      <c r="C569" s="303"/>
      <c r="D569" s="163" t="s">
        <v>217</v>
      </c>
      <c r="E569" s="162">
        <v>0</v>
      </c>
      <c r="F569" s="140">
        <v>0</v>
      </c>
      <c r="G569" s="140">
        <v>0</v>
      </c>
      <c r="H569" s="162">
        <v>0</v>
      </c>
      <c r="I569" s="156" t="e">
        <f t="shared" si="55"/>
        <v>#DIV/0!</v>
      </c>
      <c r="J569" s="156" t="e">
        <f t="shared" si="53"/>
        <v>#DIV/0!</v>
      </c>
    </row>
    <row r="570" spans="1:10" s="159" customFormat="1" hidden="1">
      <c r="A570" s="304">
        <v>32</v>
      </c>
      <c r="B570" s="305"/>
      <c r="C570" s="306"/>
      <c r="D570" s="163" t="s">
        <v>100</v>
      </c>
      <c r="E570" s="162">
        <v>0</v>
      </c>
      <c r="F570" s="140">
        <v>0</v>
      </c>
      <c r="G570" s="140">
        <v>0</v>
      </c>
      <c r="H570" s="162">
        <v>0</v>
      </c>
      <c r="I570" s="156" t="e">
        <f t="shared" si="55"/>
        <v>#DIV/0!</v>
      </c>
      <c r="J570" s="156" t="e">
        <f t="shared" si="53"/>
        <v>#DIV/0!</v>
      </c>
    </row>
    <row r="571" spans="1:10" s="159" customFormat="1" hidden="1">
      <c r="A571" s="304">
        <v>329</v>
      </c>
      <c r="B571" s="305"/>
      <c r="C571" s="306"/>
      <c r="D571" s="163" t="s">
        <v>123</v>
      </c>
      <c r="E571" s="162">
        <v>0</v>
      </c>
      <c r="F571" s="140">
        <v>0</v>
      </c>
      <c r="G571" s="140">
        <v>0</v>
      </c>
      <c r="H571" s="162">
        <v>0</v>
      </c>
      <c r="I571" s="156" t="e">
        <f t="shared" si="55"/>
        <v>#DIV/0!</v>
      </c>
      <c r="J571" s="156" t="e">
        <f t="shared" si="53"/>
        <v>#DIV/0!</v>
      </c>
    </row>
    <row r="572" spans="1:10" hidden="1">
      <c r="A572" s="307">
        <v>3299</v>
      </c>
      <c r="B572" s="308"/>
      <c r="C572" s="309"/>
      <c r="D572" s="164" t="s">
        <v>123</v>
      </c>
      <c r="E572" s="162">
        <v>0</v>
      </c>
      <c r="F572" s="142">
        <v>0</v>
      </c>
      <c r="G572" s="140">
        <v>0</v>
      </c>
      <c r="H572" s="162">
        <v>0</v>
      </c>
      <c r="I572" s="156" t="e">
        <f t="shared" si="55"/>
        <v>#DIV/0!</v>
      </c>
      <c r="J572" s="156" t="e">
        <f t="shared" si="53"/>
        <v>#DIV/0!</v>
      </c>
    </row>
    <row r="573" spans="1:10" s="159" customFormat="1" ht="25.5">
      <c r="A573" s="304">
        <v>37</v>
      </c>
      <c r="B573" s="305"/>
      <c r="C573" s="306"/>
      <c r="D573" s="163" t="s">
        <v>282</v>
      </c>
      <c r="E573" s="140">
        <f>E574</f>
        <v>21133.72</v>
      </c>
      <c r="F573" s="140">
        <v>0</v>
      </c>
      <c r="G573" s="140">
        <v>0</v>
      </c>
      <c r="H573" s="140">
        <v>0</v>
      </c>
      <c r="I573" s="156">
        <v>0</v>
      </c>
      <c r="J573" s="156" t="e">
        <f t="shared" si="53"/>
        <v>#DIV/0!</v>
      </c>
    </row>
    <row r="574" spans="1:10" s="159" customFormat="1">
      <c r="A574" s="304">
        <v>372</v>
      </c>
      <c r="B574" s="305"/>
      <c r="C574" s="306"/>
      <c r="D574" s="163" t="s">
        <v>136</v>
      </c>
      <c r="E574" s="140">
        <f>E575</f>
        <v>21133.72</v>
      </c>
      <c r="F574" s="140">
        <v>0</v>
      </c>
      <c r="G574" s="140">
        <v>0</v>
      </c>
      <c r="H574" s="140">
        <v>0</v>
      </c>
      <c r="I574" s="156">
        <v>0</v>
      </c>
      <c r="J574" s="156" t="e">
        <f t="shared" si="53"/>
        <v>#DIV/0!</v>
      </c>
    </row>
    <row r="575" spans="1:10">
      <c r="A575" s="307">
        <v>3722</v>
      </c>
      <c r="B575" s="308"/>
      <c r="C575" s="309"/>
      <c r="D575" s="164" t="s">
        <v>137</v>
      </c>
      <c r="E575" s="142">
        <v>21133.72</v>
      </c>
      <c r="F575" s="165">
        <v>0</v>
      </c>
      <c r="G575" s="140">
        <v>0</v>
      </c>
      <c r="H575" s="142">
        <v>0</v>
      </c>
      <c r="I575" s="156">
        <v>0</v>
      </c>
      <c r="J575" s="156" t="e">
        <f t="shared" si="53"/>
        <v>#DIV/0!</v>
      </c>
    </row>
    <row r="576" spans="1:10" s="159" customFormat="1" ht="21" customHeight="1">
      <c r="A576" s="295" t="s">
        <v>326</v>
      </c>
      <c r="B576" s="296"/>
      <c r="C576" s="297"/>
      <c r="D576" s="160" t="s">
        <v>264</v>
      </c>
      <c r="E576" s="161">
        <v>0</v>
      </c>
      <c r="F576" s="161">
        <f>F577+F596+F612</f>
        <v>4400</v>
      </c>
      <c r="G576" s="140">
        <v>0</v>
      </c>
      <c r="H576" s="161">
        <f>H577+H588+H596+H604+H612</f>
        <v>3760</v>
      </c>
      <c r="I576" s="156">
        <v>0</v>
      </c>
      <c r="J576" s="156">
        <f t="shared" si="53"/>
        <v>85.454545454545453</v>
      </c>
    </row>
    <row r="577" spans="1:10" s="159" customFormat="1">
      <c r="A577" s="298" t="s">
        <v>301</v>
      </c>
      <c r="B577" s="299"/>
      <c r="C577" s="300"/>
      <c r="D577" s="58" t="s">
        <v>302</v>
      </c>
      <c r="E577" s="162">
        <v>0</v>
      </c>
      <c r="F577" s="162">
        <f t="shared" ref="F577:F578" si="63">F578</f>
        <v>2400</v>
      </c>
      <c r="G577" s="140">
        <v>0</v>
      </c>
      <c r="H577" s="162">
        <v>0</v>
      </c>
      <c r="I577" s="156">
        <v>0</v>
      </c>
      <c r="J577" s="156">
        <f t="shared" si="53"/>
        <v>0</v>
      </c>
    </row>
    <row r="578" spans="1:10" s="159" customFormat="1">
      <c r="A578" s="301">
        <v>4</v>
      </c>
      <c r="B578" s="302"/>
      <c r="C578" s="303"/>
      <c r="D578" s="163" t="s">
        <v>144</v>
      </c>
      <c r="E578" s="140">
        <v>0</v>
      </c>
      <c r="F578" s="140">
        <f t="shared" si="63"/>
        <v>2400</v>
      </c>
      <c r="G578" s="140">
        <v>0</v>
      </c>
      <c r="H578" s="140">
        <v>0</v>
      </c>
      <c r="I578" s="156">
        <v>0</v>
      </c>
      <c r="J578" s="156">
        <f t="shared" si="53"/>
        <v>0</v>
      </c>
    </row>
    <row r="579" spans="1:10" s="159" customFormat="1">
      <c r="A579" s="304">
        <v>42</v>
      </c>
      <c r="B579" s="305"/>
      <c r="C579" s="306"/>
      <c r="D579" s="163" t="s">
        <v>145</v>
      </c>
      <c r="E579" s="140">
        <v>0</v>
      </c>
      <c r="F579" s="140">
        <f>F580</f>
        <v>2400</v>
      </c>
      <c r="G579" s="140">
        <v>0</v>
      </c>
      <c r="H579" s="140">
        <v>0</v>
      </c>
      <c r="I579" s="156">
        <v>0</v>
      </c>
      <c r="J579" s="156">
        <f t="shared" si="53"/>
        <v>0</v>
      </c>
    </row>
    <row r="580" spans="1:10" s="159" customFormat="1">
      <c r="A580" s="304">
        <v>422</v>
      </c>
      <c r="B580" s="305"/>
      <c r="C580" s="306"/>
      <c r="D580" s="163" t="s">
        <v>148</v>
      </c>
      <c r="E580" s="140">
        <v>0</v>
      </c>
      <c r="F580" s="140">
        <f>F581+F582+F583+F584+F585</f>
        <v>2400</v>
      </c>
      <c r="G580" s="140">
        <v>0</v>
      </c>
      <c r="H580" s="140">
        <v>0</v>
      </c>
      <c r="I580" s="156">
        <v>0</v>
      </c>
      <c r="J580" s="156">
        <f t="shared" si="53"/>
        <v>0</v>
      </c>
    </row>
    <row r="581" spans="1:10">
      <c r="A581" s="307">
        <v>4221</v>
      </c>
      <c r="B581" s="308"/>
      <c r="C581" s="309"/>
      <c r="D581" s="164" t="s">
        <v>149</v>
      </c>
      <c r="E581" s="142">
        <v>0</v>
      </c>
      <c r="F581" s="142">
        <v>2000</v>
      </c>
      <c r="G581" s="140">
        <v>0</v>
      </c>
      <c r="H581" s="142">
        <v>0</v>
      </c>
      <c r="I581" s="156">
        <v>0</v>
      </c>
      <c r="J581" s="156">
        <f t="shared" si="53"/>
        <v>0</v>
      </c>
    </row>
    <row r="582" spans="1:10">
      <c r="A582" s="307">
        <v>4223</v>
      </c>
      <c r="B582" s="308"/>
      <c r="C582" s="309"/>
      <c r="D582" s="164" t="s">
        <v>151</v>
      </c>
      <c r="E582" s="142">
        <v>0</v>
      </c>
      <c r="F582" s="142">
        <v>0</v>
      </c>
      <c r="G582" s="140">
        <v>0</v>
      </c>
      <c r="H582" s="142">
        <v>0</v>
      </c>
      <c r="I582" s="156">
        <v>0</v>
      </c>
      <c r="J582" s="156">
        <v>0</v>
      </c>
    </row>
    <row r="583" spans="1:10">
      <c r="A583" s="307">
        <v>4225</v>
      </c>
      <c r="B583" s="308"/>
      <c r="C583" s="309"/>
      <c r="D583" s="164" t="s">
        <v>152</v>
      </c>
      <c r="E583" s="142">
        <v>0</v>
      </c>
      <c r="F583" s="142">
        <v>0</v>
      </c>
      <c r="G583" s="140">
        <v>0</v>
      </c>
      <c r="H583" s="142">
        <v>0</v>
      </c>
      <c r="I583" s="156">
        <v>0</v>
      </c>
      <c r="J583" s="156">
        <v>0</v>
      </c>
    </row>
    <row r="584" spans="1:10">
      <c r="A584" s="307">
        <v>4226</v>
      </c>
      <c r="B584" s="308"/>
      <c r="C584" s="309"/>
      <c r="D584" s="164" t="s">
        <v>153</v>
      </c>
      <c r="E584" s="142">
        <v>0</v>
      </c>
      <c r="F584" s="142">
        <v>0</v>
      </c>
      <c r="G584" s="140">
        <v>0</v>
      </c>
      <c r="H584" s="142">
        <v>0</v>
      </c>
      <c r="I584" s="156">
        <v>0</v>
      </c>
      <c r="J584" s="156">
        <v>0</v>
      </c>
    </row>
    <row r="585" spans="1:10">
      <c r="A585" s="307">
        <v>4227</v>
      </c>
      <c r="B585" s="308"/>
      <c r="C585" s="309"/>
      <c r="D585" s="164" t="s">
        <v>266</v>
      </c>
      <c r="E585" s="142">
        <v>0</v>
      </c>
      <c r="F585" s="142">
        <v>400</v>
      </c>
      <c r="G585" s="140">
        <v>0</v>
      </c>
      <c r="H585" s="142">
        <v>0</v>
      </c>
      <c r="I585" s="156">
        <v>0</v>
      </c>
      <c r="J585" s="156">
        <v>0</v>
      </c>
    </row>
    <row r="586" spans="1:10" s="159" customFormat="1">
      <c r="A586" s="304">
        <v>424</v>
      </c>
      <c r="B586" s="305"/>
      <c r="C586" s="306"/>
      <c r="D586" s="163" t="s">
        <v>270</v>
      </c>
      <c r="E586" s="140">
        <v>0</v>
      </c>
      <c r="F586" s="140">
        <v>0</v>
      </c>
      <c r="G586" s="140">
        <v>0</v>
      </c>
      <c r="H586" s="140">
        <v>0</v>
      </c>
      <c r="I586" s="156">
        <v>0</v>
      </c>
      <c r="J586" s="156">
        <v>0</v>
      </c>
    </row>
    <row r="587" spans="1:10">
      <c r="A587" s="307">
        <v>4241</v>
      </c>
      <c r="B587" s="308"/>
      <c r="C587" s="309"/>
      <c r="D587" s="164" t="s">
        <v>271</v>
      </c>
      <c r="E587" s="142">
        <v>0</v>
      </c>
      <c r="F587" s="142">
        <v>0</v>
      </c>
      <c r="G587" s="140">
        <v>0</v>
      </c>
      <c r="H587" s="142">
        <v>0</v>
      </c>
      <c r="I587" s="156">
        <v>0</v>
      </c>
      <c r="J587" s="156">
        <v>0</v>
      </c>
    </row>
    <row r="588" spans="1:10" s="159" customFormat="1">
      <c r="A588" s="298" t="s">
        <v>305</v>
      </c>
      <c r="B588" s="299"/>
      <c r="C588" s="300"/>
      <c r="D588" s="58" t="s">
        <v>81</v>
      </c>
      <c r="E588" s="162">
        <v>0</v>
      </c>
      <c r="F588" s="162">
        <v>0</v>
      </c>
      <c r="G588" s="140">
        <v>0</v>
      </c>
      <c r="H588" s="162">
        <v>0</v>
      </c>
      <c r="I588" s="156">
        <v>0</v>
      </c>
      <c r="J588" s="156">
        <v>0</v>
      </c>
    </row>
    <row r="589" spans="1:10" s="159" customFormat="1">
      <c r="A589" s="301">
        <v>4</v>
      </c>
      <c r="B589" s="302"/>
      <c r="C589" s="303"/>
      <c r="D589" s="163" t="s">
        <v>144</v>
      </c>
      <c r="E589" s="140">
        <v>0</v>
      </c>
      <c r="F589" s="140">
        <v>0</v>
      </c>
      <c r="G589" s="140">
        <v>0</v>
      </c>
      <c r="H589" s="140">
        <v>0</v>
      </c>
      <c r="I589" s="156">
        <v>0</v>
      </c>
      <c r="J589" s="156">
        <v>0</v>
      </c>
    </row>
    <row r="590" spans="1:10" s="159" customFormat="1">
      <c r="A590" s="304">
        <v>42</v>
      </c>
      <c r="B590" s="305"/>
      <c r="C590" s="306"/>
      <c r="D590" s="163" t="s">
        <v>145</v>
      </c>
      <c r="E590" s="140">
        <v>0</v>
      </c>
      <c r="F590" s="140">
        <v>0</v>
      </c>
      <c r="G590" s="140">
        <v>0</v>
      </c>
      <c r="H590" s="140">
        <v>0</v>
      </c>
      <c r="I590" s="156">
        <v>0</v>
      </c>
      <c r="J590" s="156">
        <v>0</v>
      </c>
    </row>
    <row r="591" spans="1:10" s="159" customFormat="1">
      <c r="A591" s="304">
        <v>422</v>
      </c>
      <c r="B591" s="305"/>
      <c r="C591" s="306"/>
      <c r="D591" s="163" t="s">
        <v>148</v>
      </c>
      <c r="E591" s="140">
        <v>0</v>
      </c>
      <c r="F591" s="140">
        <v>0</v>
      </c>
      <c r="G591" s="140">
        <v>0</v>
      </c>
      <c r="H591" s="140">
        <v>0</v>
      </c>
      <c r="I591" s="156">
        <v>0</v>
      </c>
      <c r="J591" s="156">
        <v>0</v>
      </c>
    </row>
    <row r="592" spans="1:10">
      <c r="A592" s="307">
        <v>4221</v>
      </c>
      <c r="B592" s="308"/>
      <c r="C592" s="309"/>
      <c r="D592" s="164" t="s">
        <v>149</v>
      </c>
      <c r="E592" s="142">
        <v>0</v>
      </c>
      <c r="F592" s="142">
        <v>0</v>
      </c>
      <c r="G592" s="140">
        <v>0</v>
      </c>
      <c r="H592" s="142">
        <v>0</v>
      </c>
      <c r="I592" s="156">
        <v>0</v>
      </c>
      <c r="J592" s="156">
        <v>0</v>
      </c>
    </row>
    <row r="593" spans="1:10">
      <c r="A593" s="307">
        <v>4227</v>
      </c>
      <c r="B593" s="308"/>
      <c r="C593" s="309"/>
      <c r="D593" s="164" t="s">
        <v>266</v>
      </c>
      <c r="E593" s="142">
        <v>0</v>
      </c>
      <c r="F593" s="142">
        <v>0</v>
      </c>
      <c r="G593" s="140">
        <v>0</v>
      </c>
      <c r="H593" s="142">
        <v>0</v>
      </c>
      <c r="I593" s="156">
        <v>0</v>
      </c>
      <c r="J593" s="156">
        <v>0</v>
      </c>
    </row>
    <row r="594" spans="1:10">
      <c r="A594" s="304">
        <v>424</v>
      </c>
      <c r="B594" s="305"/>
      <c r="C594" s="306"/>
      <c r="D594" s="163" t="s">
        <v>270</v>
      </c>
      <c r="E594" s="140">
        <v>0</v>
      </c>
      <c r="F594" s="140">
        <v>0</v>
      </c>
      <c r="G594" s="140">
        <v>0</v>
      </c>
      <c r="H594" s="140">
        <v>0</v>
      </c>
      <c r="I594" s="156">
        <v>0</v>
      </c>
      <c r="J594" s="156">
        <v>0</v>
      </c>
    </row>
    <row r="595" spans="1:10">
      <c r="A595" s="181">
        <v>4241</v>
      </c>
      <c r="B595" s="178"/>
      <c r="C595" s="179"/>
      <c r="D595" s="164" t="s">
        <v>271</v>
      </c>
      <c r="E595" s="142">
        <v>0</v>
      </c>
      <c r="F595" s="142">
        <v>0</v>
      </c>
      <c r="G595" s="140">
        <v>0</v>
      </c>
      <c r="H595" s="142">
        <v>0</v>
      </c>
      <c r="I595" s="156">
        <v>0</v>
      </c>
      <c r="J595" s="156">
        <v>0</v>
      </c>
    </row>
    <row r="596" spans="1:10" s="159" customFormat="1">
      <c r="A596" s="298" t="s">
        <v>311</v>
      </c>
      <c r="B596" s="299"/>
      <c r="C596" s="300"/>
      <c r="D596" s="58" t="s">
        <v>312</v>
      </c>
      <c r="E596" s="162">
        <v>0</v>
      </c>
      <c r="F596" s="162">
        <f t="shared" ref="F596:F597" si="64">F597</f>
        <v>1000</v>
      </c>
      <c r="G596" s="140">
        <v>0</v>
      </c>
      <c r="H596" s="162">
        <f>H601</f>
        <v>3760</v>
      </c>
      <c r="I596" s="156">
        <v>0</v>
      </c>
      <c r="J596" s="156">
        <f t="shared" ref="J596:J654" si="65">H596/F596*100</f>
        <v>376</v>
      </c>
    </row>
    <row r="597" spans="1:10" s="159" customFormat="1">
      <c r="A597" s="301">
        <v>4</v>
      </c>
      <c r="B597" s="302"/>
      <c r="C597" s="303"/>
      <c r="D597" s="163" t="s">
        <v>144</v>
      </c>
      <c r="E597" s="140">
        <v>0</v>
      </c>
      <c r="F597" s="140">
        <f t="shared" si="64"/>
        <v>1000</v>
      </c>
      <c r="G597" s="140">
        <v>0</v>
      </c>
      <c r="H597" s="140">
        <v>0</v>
      </c>
      <c r="I597" s="156">
        <v>0</v>
      </c>
      <c r="J597" s="156">
        <f t="shared" si="65"/>
        <v>0</v>
      </c>
    </row>
    <row r="598" spans="1:10" s="159" customFormat="1">
      <c r="A598" s="304">
        <v>42</v>
      </c>
      <c r="B598" s="305"/>
      <c r="C598" s="306"/>
      <c r="D598" s="163" t="s">
        <v>145</v>
      </c>
      <c r="E598" s="140">
        <v>0</v>
      </c>
      <c r="F598" s="140">
        <f>F599+F602</f>
        <v>1000</v>
      </c>
      <c r="G598" s="140">
        <v>0</v>
      </c>
      <c r="H598" s="140">
        <v>0</v>
      </c>
      <c r="I598" s="156">
        <v>0</v>
      </c>
      <c r="J598" s="156">
        <f t="shared" si="65"/>
        <v>0</v>
      </c>
    </row>
    <row r="599" spans="1:10" s="159" customFormat="1">
      <c r="A599" s="304">
        <v>422</v>
      </c>
      <c r="B599" s="334"/>
      <c r="C599" s="335"/>
      <c r="D599" s="163" t="s">
        <v>148</v>
      </c>
      <c r="E599" s="140">
        <v>0</v>
      </c>
      <c r="F599" s="140">
        <f>F600+F601</f>
        <v>0</v>
      </c>
      <c r="G599" s="140">
        <v>0</v>
      </c>
      <c r="H599" s="140">
        <v>0</v>
      </c>
      <c r="I599" s="156">
        <v>0</v>
      </c>
      <c r="J599" s="156">
        <v>0</v>
      </c>
    </row>
    <row r="600" spans="1:10" s="159" customFormat="1">
      <c r="A600" s="307">
        <v>4221</v>
      </c>
      <c r="B600" s="334"/>
      <c r="C600" s="335"/>
      <c r="D600" s="164" t="s">
        <v>149</v>
      </c>
      <c r="E600" s="142">
        <v>0</v>
      </c>
      <c r="F600" s="142">
        <v>0</v>
      </c>
      <c r="G600" s="140">
        <v>0</v>
      </c>
      <c r="H600" s="142">
        <v>0</v>
      </c>
      <c r="I600" s="156">
        <v>0</v>
      </c>
      <c r="J600" s="156">
        <v>0</v>
      </c>
    </row>
    <row r="601" spans="1:10" s="159" customFormat="1">
      <c r="A601" s="307">
        <v>4227</v>
      </c>
      <c r="B601" s="334"/>
      <c r="C601" s="335"/>
      <c r="D601" s="164" t="s">
        <v>266</v>
      </c>
      <c r="E601" s="142">
        <v>0</v>
      </c>
      <c r="F601" s="142">
        <v>0</v>
      </c>
      <c r="G601" s="140">
        <v>0</v>
      </c>
      <c r="H601" s="142">
        <v>3760</v>
      </c>
      <c r="I601" s="156">
        <v>0</v>
      </c>
      <c r="J601" s="156">
        <v>0</v>
      </c>
    </row>
    <row r="602" spans="1:10" s="159" customFormat="1">
      <c r="A602" s="304">
        <v>424</v>
      </c>
      <c r="B602" s="305"/>
      <c r="C602" s="306"/>
      <c r="D602" s="163" t="s">
        <v>270</v>
      </c>
      <c r="E602" s="140">
        <v>0</v>
      </c>
      <c r="F602" s="140">
        <f t="shared" ref="F602" si="66">F603</f>
        <v>1000</v>
      </c>
      <c r="G602" s="140">
        <v>0</v>
      </c>
      <c r="H602" s="140">
        <v>0</v>
      </c>
      <c r="I602" s="156">
        <v>0</v>
      </c>
      <c r="J602" s="156">
        <f t="shared" si="65"/>
        <v>0</v>
      </c>
    </row>
    <row r="603" spans="1:10">
      <c r="A603" s="307">
        <v>4241</v>
      </c>
      <c r="B603" s="308"/>
      <c r="C603" s="309"/>
      <c r="D603" s="164" t="s">
        <v>271</v>
      </c>
      <c r="E603" s="142">
        <v>0</v>
      </c>
      <c r="F603" s="142">
        <v>1000</v>
      </c>
      <c r="G603" s="140">
        <v>0</v>
      </c>
      <c r="H603" s="142">
        <v>0</v>
      </c>
      <c r="I603" s="156">
        <v>0</v>
      </c>
      <c r="J603" s="156">
        <f t="shared" si="65"/>
        <v>0</v>
      </c>
    </row>
    <row r="604" spans="1:10" ht="25.5" customHeight="1">
      <c r="A604" s="298" t="s">
        <v>307</v>
      </c>
      <c r="B604" s="299"/>
      <c r="C604" s="300"/>
      <c r="D604" s="58" t="s">
        <v>308</v>
      </c>
      <c r="E604" s="162">
        <v>0</v>
      </c>
      <c r="F604" s="162">
        <v>0</v>
      </c>
      <c r="G604" s="140">
        <v>0</v>
      </c>
      <c r="H604" s="162">
        <v>0</v>
      </c>
      <c r="I604" s="156">
        <v>0</v>
      </c>
      <c r="J604" s="156">
        <v>0</v>
      </c>
    </row>
    <row r="605" spans="1:10">
      <c r="A605" s="301">
        <v>4</v>
      </c>
      <c r="B605" s="302"/>
      <c r="C605" s="303"/>
      <c r="D605" s="163" t="s">
        <v>144</v>
      </c>
      <c r="E605" s="140">
        <v>0</v>
      </c>
      <c r="F605" s="140">
        <v>0</v>
      </c>
      <c r="G605" s="140">
        <v>0</v>
      </c>
      <c r="H605" s="140">
        <v>0</v>
      </c>
      <c r="I605" s="156">
        <v>0</v>
      </c>
      <c r="J605" s="156">
        <v>0</v>
      </c>
    </row>
    <row r="606" spans="1:10">
      <c r="A606" s="304">
        <v>42</v>
      </c>
      <c r="B606" s="305"/>
      <c r="C606" s="306"/>
      <c r="D606" s="163" t="s">
        <v>145</v>
      </c>
      <c r="E606" s="140">
        <v>0</v>
      </c>
      <c r="F606" s="140">
        <v>0</v>
      </c>
      <c r="G606" s="140">
        <v>0</v>
      </c>
      <c r="H606" s="140">
        <v>0</v>
      </c>
      <c r="I606" s="156">
        <v>0</v>
      </c>
      <c r="J606" s="156">
        <v>0</v>
      </c>
    </row>
    <row r="607" spans="1:10">
      <c r="A607" s="304">
        <v>422</v>
      </c>
      <c r="B607" s="334"/>
      <c r="C607" s="335"/>
      <c r="D607" s="163" t="s">
        <v>148</v>
      </c>
      <c r="E607" s="140">
        <v>0</v>
      </c>
      <c r="F607" s="140">
        <v>0</v>
      </c>
      <c r="G607" s="140">
        <v>0</v>
      </c>
      <c r="H607" s="140">
        <v>0</v>
      </c>
      <c r="I607" s="156">
        <v>0</v>
      </c>
      <c r="J607" s="156">
        <v>0</v>
      </c>
    </row>
    <row r="608" spans="1:10">
      <c r="A608" s="307">
        <v>4221</v>
      </c>
      <c r="B608" s="334"/>
      <c r="C608" s="335"/>
      <c r="D608" s="164" t="s">
        <v>149</v>
      </c>
      <c r="E608" s="142">
        <v>0</v>
      </c>
      <c r="F608" s="142">
        <v>0</v>
      </c>
      <c r="G608" s="140">
        <v>0</v>
      </c>
      <c r="H608" s="142">
        <v>0</v>
      </c>
      <c r="I608" s="156">
        <v>0</v>
      </c>
      <c r="J608" s="156">
        <v>0</v>
      </c>
    </row>
    <row r="609" spans="1:10">
      <c r="A609" s="307">
        <v>4227</v>
      </c>
      <c r="B609" s="334"/>
      <c r="C609" s="335"/>
      <c r="D609" s="164" t="s">
        <v>266</v>
      </c>
      <c r="E609" s="142">
        <v>0</v>
      </c>
      <c r="F609" s="210">
        <v>0</v>
      </c>
      <c r="G609" s="140">
        <v>0</v>
      </c>
      <c r="H609" s="142">
        <v>0</v>
      </c>
      <c r="I609" s="156">
        <v>0</v>
      </c>
      <c r="J609" s="156">
        <v>0</v>
      </c>
    </row>
    <row r="610" spans="1:10">
      <c r="A610" s="304">
        <v>424</v>
      </c>
      <c r="B610" s="305"/>
      <c r="C610" s="306"/>
      <c r="D610" s="163" t="s">
        <v>270</v>
      </c>
      <c r="E610" s="142">
        <v>0</v>
      </c>
      <c r="F610" s="140">
        <v>0</v>
      </c>
      <c r="G610" s="140">
        <v>0</v>
      </c>
      <c r="H610" s="142">
        <v>0</v>
      </c>
      <c r="I610" s="156">
        <v>0</v>
      </c>
      <c r="J610" s="156">
        <v>0</v>
      </c>
    </row>
    <row r="611" spans="1:10">
      <c r="A611" s="307">
        <v>4241</v>
      </c>
      <c r="B611" s="308"/>
      <c r="C611" s="309"/>
      <c r="D611" s="164" t="s">
        <v>271</v>
      </c>
      <c r="E611" s="142">
        <v>0</v>
      </c>
      <c r="F611" s="142">
        <v>0</v>
      </c>
      <c r="G611" s="140">
        <v>0</v>
      </c>
      <c r="H611" s="142">
        <v>0</v>
      </c>
      <c r="I611" s="156">
        <v>0</v>
      </c>
      <c r="J611" s="156">
        <v>0</v>
      </c>
    </row>
    <row r="612" spans="1:10" s="159" customFormat="1">
      <c r="A612" s="298" t="s">
        <v>314</v>
      </c>
      <c r="B612" s="299"/>
      <c r="C612" s="300"/>
      <c r="D612" s="58" t="s">
        <v>315</v>
      </c>
      <c r="E612" s="162">
        <v>0</v>
      </c>
      <c r="F612" s="162">
        <f t="shared" ref="F612:F613" si="67">F613</f>
        <v>1000</v>
      </c>
      <c r="G612" s="140">
        <v>0</v>
      </c>
      <c r="H612" s="162">
        <v>0</v>
      </c>
      <c r="I612" s="156">
        <v>0</v>
      </c>
      <c r="J612" s="156">
        <f t="shared" si="65"/>
        <v>0</v>
      </c>
    </row>
    <row r="613" spans="1:10" s="159" customFormat="1">
      <c r="A613" s="301">
        <v>4</v>
      </c>
      <c r="B613" s="302"/>
      <c r="C613" s="303"/>
      <c r="D613" s="163" t="s">
        <v>144</v>
      </c>
      <c r="E613" s="140">
        <v>0</v>
      </c>
      <c r="F613" s="140">
        <f t="shared" si="67"/>
        <v>1000</v>
      </c>
      <c r="G613" s="140">
        <v>0</v>
      </c>
      <c r="H613" s="140">
        <v>0</v>
      </c>
      <c r="I613" s="156">
        <v>0</v>
      </c>
      <c r="J613" s="156">
        <f t="shared" si="65"/>
        <v>0</v>
      </c>
    </row>
    <row r="614" spans="1:10" s="159" customFormat="1">
      <c r="A614" s="304">
        <v>42</v>
      </c>
      <c r="B614" s="305"/>
      <c r="C614" s="306"/>
      <c r="D614" s="163" t="s">
        <v>145</v>
      </c>
      <c r="E614" s="140">
        <v>0</v>
      </c>
      <c r="F614" s="140">
        <f>F615+F619</f>
        <v>1000</v>
      </c>
      <c r="G614" s="140">
        <v>0</v>
      </c>
      <c r="H614" s="140">
        <v>0</v>
      </c>
      <c r="I614" s="156">
        <v>0</v>
      </c>
      <c r="J614" s="156">
        <f t="shared" si="65"/>
        <v>0</v>
      </c>
    </row>
    <row r="615" spans="1:10" s="159" customFormat="1">
      <c r="A615" s="304">
        <v>422</v>
      </c>
      <c r="B615" s="305"/>
      <c r="C615" s="306"/>
      <c r="D615" s="163" t="s">
        <v>148</v>
      </c>
      <c r="E615" s="140">
        <v>0</v>
      </c>
      <c r="F615" s="140">
        <f>F616+F617+F618</f>
        <v>500</v>
      </c>
      <c r="G615" s="140">
        <v>0</v>
      </c>
      <c r="H615" s="140">
        <v>0</v>
      </c>
      <c r="I615" s="156">
        <v>0</v>
      </c>
      <c r="J615" s="156">
        <f t="shared" si="65"/>
        <v>0</v>
      </c>
    </row>
    <row r="616" spans="1:10">
      <c r="A616" s="307">
        <v>4221</v>
      </c>
      <c r="B616" s="308"/>
      <c r="C616" s="309"/>
      <c r="D616" s="164" t="s">
        <v>149</v>
      </c>
      <c r="E616" s="142">
        <v>0</v>
      </c>
      <c r="F616" s="142">
        <v>0</v>
      </c>
      <c r="G616" s="140">
        <v>0</v>
      </c>
      <c r="H616" s="142">
        <v>0</v>
      </c>
      <c r="I616" s="156">
        <v>0</v>
      </c>
      <c r="J616" s="156">
        <v>0</v>
      </c>
    </row>
    <row r="617" spans="1:10">
      <c r="A617" s="307">
        <v>4222</v>
      </c>
      <c r="B617" s="308"/>
      <c r="C617" s="309"/>
      <c r="D617" s="164" t="s">
        <v>150</v>
      </c>
      <c r="E617" s="142">
        <v>0</v>
      </c>
      <c r="F617" s="142">
        <v>0</v>
      </c>
      <c r="G617" s="140">
        <v>0</v>
      </c>
      <c r="H617" s="142">
        <v>0</v>
      </c>
      <c r="I617" s="156">
        <v>0</v>
      </c>
      <c r="J617" s="156">
        <v>0</v>
      </c>
    </row>
    <row r="618" spans="1:10">
      <c r="A618" s="181">
        <v>4227</v>
      </c>
      <c r="B618" s="178"/>
      <c r="C618" s="179"/>
      <c r="D618" s="164" t="s">
        <v>266</v>
      </c>
      <c r="E618" s="142">
        <v>0</v>
      </c>
      <c r="F618" s="142">
        <v>500</v>
      </c>
      <c r="G618" s="140">
        <v>0</v>
      </c>
      <c r="H618" s="142">
        <v>0</v>
      </c>
      <c r="I618" s="156">
        <v>0</v>
      </c>
      <c r="J618" s="156">
        <f t="shared" si="65"/>
        <v>0</v>
      </c>
    </row>
    <row r="619" spans="1:10">
      <c r="A619" s="304">
        <v>424</v>
      </c>
      <c r="B619" s="305"/>
      <c r="C619" s="306"/>
      <c r="D619" s="163" t="s">
        <v>270</v>
      </c>
      <c r="E619" s="140">
        <v>0</v>
      </c>
      <c r="F619" s="140">
        <f>F620</f>
        <v>500</v>
      </c>
      <c r="G619" s="140">
        <v>0</v>
      </c>
      <c r="H619" s="140">
        <v>0</v>
      </c>
      <c r="I619" s="156">
        <v>0</v>
      </c>
      <c r="J619" s="156">
        <f t="shared" si="65"/>
        <v>0</v>
      </c>
    </row>
    <row r="620" spans="1:10">
      <c r="A620" s="307">
        <v>4241</v>
      </c>
      <c r="B620" s="308"/>
      <c r="C620" s="309"/>
      <c r="D620" s="164" t="s">
        <v>271</v>
      </c>
      <c r="E620" s="142">
        <v>0</v>
      </c>
      <c r="F620" s="142">
        <v>500</v>
      </c>
      <c r="G620" s="140">
        <v>0</v>
      </c>
      <c r="H620" s="142">
        <v>0</v>
      </c>
      <c r="I620" s="156">
        <v>0</v>
      </c>
      <c r="J620" s="156">
        <f t="shared" si="65"/>
        <v>0</v>
      </c>
    </row>
    <row r="621" spans="1:10" s="159" customFormat="1">
      <c r="A621" s="295" t="s">
        <v>327</v>
      </c>
      <c r="B621" s="296"/>
      <c r="C621" s="297"/>
      <c r="D621" s="160" t="s">
        <v>328</v>
      </c>
      <c r="E621" s="161">
        <v>0</v>
      </c>
      <c r="F621" s="161">
        <v>0</v>
      </c>
      <c r="G621" s="140">
        <v>0</v>
      </c>
      <c r="H621" s="161">
        <f>H622+H627</f>
        <v>0</v>
      </c>
      <c r="I621" s="156">
        <v>0</v>
      </c>
      <c r="J621" s="156">
        <v>0</v>
      </c>
    </row>
    <row r="622" spans="1:10" s="159" customFormat="1">
      <c r="A622" s="298" t="s">
        <v>301</v>
      </c>
      <c r="B622" s="299"/>
      <c r="C622" s="300"/>
      <c r="D622" s="58" t="s">
        <v>302</v>
      </c>
      <c r="E622" s="162">
        <v>0</v>
      </c>
      <c r="F622" s="162">
        <v>0</v>
      </c>
      <c r="G622" s="140">
        <v>0</v>
      </c>
      <c r="H622" s="162">
        <v>0</v>
      </c>
      <c r="I622" s="156">
        <v>0</v>
      </c>
      <c r="J622" s="156">
        <v>0</v>
      </c>
    </row>
    <row r="623" spans="1:10" s="159" customFormat="1">
      <c r="A623" s="301">
        <v>3</v>
      </c>
      <c r="B623" s="302"/>
      <c r="C623" s="303"/>
      <c r="D623" s="163" t="s">
        <v>217</v>
      </c>
      <c r="E623" s="140">
        <v>0</v>
      </c>
      <c r="F623" s="140">
        <v>0</v>
      </c>
      <c r="G623" s="140">
        <v>0</v>
      </c>
      <c r="H623" s="140">
        <v>0</v>
      </c>
      <c r="I623" s="156">
        <v>0</v>
      </c>
      <c r="J623" s="156">
        <v>0</v>
      </c>
    </row>
    <row r="624" spans="1:10" s="159" customFormat="1">
      <c r="A624" s="304">
        <v>32</v>
      </c>
      <c r="B624" s="305"/>
      <c r="C624" s="306"/>
      <c r="D624" s="163" t="s">
        <v>100</v>
      </c>
      <c r="E624" s="140">
        <v>0</v>
      </c>
      <c r="F624" s="140">
        <v>0</v>
      </c>
      <c r="G624" s="140">
        <v>0</v>
      </c>
      <c r="H624" s="140">
        <v>0</v>
      </c>
      <c r="I624" s="156">
        <v>0</v>
      </c>
      <c r="J624" s="156">
        <v>0</v>
      </c>
    </row>
    <row r="625" spans="1:10" s="159" customFormat="1">
      <c r="A625" s="304">
        <v>323</v>
      </c>
      <c r="B625" s="305"/>
      <c r="C625" s="306"/>
      <c r="D625" s="163" t="s">
        <v>113</v>
      </c>
      <c r="E625" s="140">
        <v>0</v>
      </c>
      <c r="F625" s="140">
        <v>0</v>
      </c>
      <c r="G625" s="140">
        <v>0</v>
      </c>
      <c r="H625" s="140">
        <v>0</v>
      </c>
      <c r="I625" s="156">
        <v>0</v>
      </c>
      <c r="J625" s="156">
        <v>0</v>
      </c>
    </row>
    <row r="626" spans="1:10">
      <c r="A626" s="307">
        <v>3232</v>
      </c>
      <c r="B626" s="308"/>
      <c r="C626" s="309"/>
      <c r="D626" s="164" t="s">
        <v>226</v>
      </c>
      <c r="E626" s="142">
        <v>0</v>
      </c>
      <c r="F626" s="142">
        <v>0</v>
      </c>
      <c r="G626" s="140">
        <v>0</v>
      </c>
      <c r="H626" s="142">
        <v>0</v>
      </c>
      <c r="I626" s="156">
        <v>0</v>
      </c>
      <c r="J626" s="156">
        <v>0</v>
      </c>
    </row>
    <row r="627" spans="1:10" s="159" customFormat="1">
      <c r="A627" s="298" t="s">
        <v>305</v>
      </c>
      <c r="B627" s="299"/>
      <c r="C627" s="300"/>
      <c r="D627" s="58" t="s">
        <v>81</v>
      </c>
      <c r="E627" s="162">
        <v>0</v>
      </c>
      <c r="F627" s="162">
        <v>0</v>
      </c>
      <c r="G627" s="140">
        <v>0</v>
      </c>
      <c r="H627" s="162">
        <v>0</v>
      </c>
      <c r="I627" s="156">
        <v>0</v>
      </c>
      <c r="J627" s="156">
        <v>0</v>
      </c>
    </row>
    <row r="628" spans="1:10" s="159" customFormat="1">
      <c r="A628" s="301">
        <v>3</v>
      </c>
      <c r="B628" s="302"/>
      <c r="C628" s="303"/>
      <c r="D628" s="163" t="s">
        <v>217</v>
      </c>
      <c r="E628" s="140">
        <v>0</v>
      </c>
      <c r="F628" s="140">
        <v>0</v>
      </c>
      <c r="G628" s="140">
        <v>0</v>
      </c>
      <c r="H628" s="140">
        <v>0</v>
      </c>
      <c r="I628" s="156">
        <v>0</v>
      </c>
      <c r="J628" s="156">
        <v>0</v>
      </c>
    </row>
    <row r="629" spans="1:10" s="159" customFormat="1">
      <c r="A629" s="304">
        <v>32</v>
      </c>
      <c r="B629" s="305"/>
      <c r="C629" s="306"/>
      <c r="D629" s="163" t="s">
        <v>100</v>
      </c>
      <c r="E629" s="140">
        <v>0</v>
      </c>
      <c r="F629" s="140">
        <v>0</v>
      </c>
      <c r="G629" s="140">
        <v>0</v>
      </c>
      <c r="H629" s="140">
        <v>0</v>
      </c>
      <c r="I629" s="156">
        <v>0</v>
      </c>
      <c r="J629" s="156">
        <v>0</v>
      </c>
    </row>
    <row r="630" spans="1:10" s="159" customFormat="1">
      <c r="A630" s="304">
        <v>322</v>
      </c>
      <c r="B630" s="305"/>
      <c r="C630" s="306"/>
      <c r="D630" s="163" t="s">
        <v>106</v>
      </c>
      <c r="E630" s="140">
        <v>0</v>
      </c>
      <c r="F630" s="140">
        <v>0</v>
      </c>
      <c r="G630" s="140">
        <v>0</v>
      </c>
      <c r="H630" s="140">
        <v>0</v>
      </c>
      <c r="I630" s="156">
        <v>0</v>
      </c>
      <c r="J630" s="156">
        <v>0</v>
      </c>
    </row>
    <row r="631" spans="1:10" s="159" customFormat="1">
      <c r="A631" s="307">
        <v>3224</v>
      </c>
      <c r="B631" s="308"/>
      <c r="C631" s="309"/>
      <c r="D631" s="164" t="s">
        <v>225</v>
      </c>
      <c r="E631" s="142">
        <v>0</v>
      </c>
      <c r="F631" s="142">
        <v>0</v>
      </c>
      <c r="G631" s="140">
        <v>0</v>
      </c>
      <c r="H631" s="142">
        <v>0</v>
      </c>
      <c r="I631" s="156">
        <v>0</v>
      </c>
      <c r="J631" s="156">
        <v>0</v>
      </c>
    </row>
    <row r="632" spans="1:10" s="159" customFormat="1">
      <c r="A632" s="304">
        <v>323</v>
      </c>
      <c r="B632" s="305"/>
      <c r="C632" s="306"/>
      <c r="D632" s="163" t="s">
        <v>113</v>
      </c>
      <c r="E632" s="140">
        <v>0</v>
      </c>
      <c r="F632" s="140">
        <v>0</v>
      </c>
      <c r="G632" s="140">
        <v>0</v>
      </c>
      <c r="H632" s="140">
        <v>0</v>
      </c>
      <c r="I632" s="156">
        <v>0</v>
      </c>
      <c r="J632" s="156">
        <v>0</v>
      </c>
    </row>
    <row r="633" spans="1:10">
      <c r="A633" s="307">
        <v>3232</v>
      </c>
      <c r="B633" s="308"/>
      <c r="C633" s="309"/>
      <c r="D633" s="164" t="s">
        <v>226</v>
      </c>
      <c r="E633" s="142">
        <v>0</v>
      </c>
      <c r="F633" s="142">
        <v>0</v>
      </c>
      <c r="G633" s="140">
        <v>0</v>
      </c>
      <c r="H633" s="142">
        <v>0</v>
      </c>
      <c r="I633" s="156">
        <v>0</v>
      </c>
      <c r="J633" s="156">
        <v>0</v>
      </c>
    </row>
    <row r="634" spans="1:10" s="159" customFormat="1" ht="18.75" customHeight="1">
      <c r="A634" s="295" t="s">
        <v>329</v>
      </c>
      <c r="B634" s="296"/>
      <c r="C634" s="297"/>
      <c r="D634" s="160" t="s">
        <v>330</v>
      </c>
      <c r="E634" s="161">
        <f>E635</f>
        <v>1499.1</v>
      </c>
      <c r="F634" s="161">
        <f t="shared" ref="F634:F635" si="68">F635</f>
        <v>3500</v>
      </c>
      <c r="G634" s="140">
        <v>0</v>
      </c>
      <c r="H634" s="161">
        <f>H635</f>
        <v>1691.06</v>
      </c>
      <c r="I634" s="156">
        <v>0</v>
      </c>
      <c r="J634" s="156">
        <f t="shared" si="65"/>
        <v>48.315999999999995</v>
      </c>
    </row>
    <row r="635" spans="1:10" s="159" customFormat="1">
      <c r="A635" s="298" t="s">
        <v>311</v>
      </c>
      <c r="B635" s="299"/>
      <c r="C635" s="300"/>
      <c r="D635" s="58" t="s">
        <v>312</v>
      </c>
      <c r="E635" s="162">
        <f>E636</f>
        <v>1499.1</v>
      </c>
      <c r="F635" s="162">
        <f t="shared" si="68"/>
        <v>3500</v>
      </c>
      <c r="G635" s="140">
        <v>0</v>
      </c>
      <c r="H635" s="162">
        <f>H636</f>
        <v>1691.06</v>
      </c>
      <c r="I635" s="156">
        <v>0</v>
      </c>
      <c r="J635" s="156">
        <f t="shared" si="65"/>
        <v>48.315999999999995</v>
      </c>
    </row>
    <row r="636" spans="1:10" s="159" customFormat="1">
      <c r="A636" s="301">
        <v>3</v>
      </c>
      <c r="B636" s="302"/>
      <c r="C636" s="303"/>
      <c r="D636" s="163" t="s">
        <v>217</v>
      </c>
      <c r="E636" s="140">
        <f>E637+E642</f>
        <v>1499.1</v>
      </c>
      <c r="F636" s="140">
        <f t="shared" ref="F636" si="69">F637+F642</f>
        <v>3500</v>
      </c>
      <c r="G636" s="140">
        <v>0</v>
      </c>
      <c r="H636" s="140">
        <f>H637+H642</f>
        <v>1691.06</v>
      </c>
      <c r="I636" s="156">
        <v>0</v>
      </c>
      <c r="J636" s="156">
        <f t="shared" si="65"/>
        <v>48.315999999999995</v>
      </c>
    </row>
    <row r="637" spans="1:10" s="159" customFormat="1">
      <c r="A637" s="304">
        <v>32</v>
      </c>
      <c r="B637" s="305"/>
      <c r="C637" s="306"/>
      <c r="D637" s="163" t="s">
        <v>100</v>
      </c>
      <c r="E637" s="140">
        <f>E638+E640</f>
        <v>1499.1</v>
      </c>
      <c r="F637" s="140">
        <v>0</v>
      </c>
      <c r="G637" s="140">
        <v>0</v>
      </c>
      <c r="H637" s="140">
        <f>H638+H640</f>
        <v>1691.06</v>
      </c>
      <c r="I637" s="156">
        <v>0</v>
      </c>
      <c r="J637" s="156">
        <v>0</v>
      </c>
    </row>
    <row r="638" spans="1:10" s="159" customFormat="1">
      <c r="A638" s="304">
        <v>322</v>
      </c>
      <c r="B638" s="305"/>
      <c r="C638" s="306"/>
      <c r="D638" s="163" t="s">
        <v>106</v>
      </c>
      <c r="E638" s="140">
        <v>0</v>
      </c>
      <c r="F638" s="140">
        <v>0</v>
      </c>
      <c r="G638" s="140">
        <v>0</v>
      </c>
      <c r="H638" s="140">
        <v>0</v>
      </c>
      <c r="I638" s="156">
        <v>0</v>
      </c>
      <c r="J638" s="156">
        <v>0</v>
      </c>
    </row>
    <row r="639" spans="1:10">
      <c r="A639" s="307">
        <v>3222</v>
      </c>
      <c r="B639" s="308"/>
      <c r="C639" s="309"/>
      <c r="D639" s="164" t="s">
        <v>108</v>
      </c>
      <c r="E639" s="142">
        <v>0</v>
      </c>
      <c r="F639" s="142">
        <v>0</v>
      </c>
      <c r="G639" s="140">
        <v>0</v>
      </c>
      <c r="H639" s="142">
        <v>0</v>
      </c>
      <c r="I639" s="156">
        <v>0</v>
      </c>
      <c r="J639" s="156">
        <v>0</v>
      </c>
    </row>
    <row r="640" spans="1:10" s="159" customFormat="1">
      <c r="A640" s="304">
        <v>329</v>
      </c>
      <c r="B640" s="305"/>
      <c r="C640" s="306"/>
      <c r="D640" s="163" t="s">
        <v>123</v>
      </c>
      <c r="E640" s="140">
        <f>E641</f>
        <v>1499.1</v>
      </c>
      <c r="F640" s="140">
        <v>0</v>
      </c>
      <c r="G640" s="140">
        <v>0</v>
      </c>
      <c r="H640" s="140">
        <f>H641</f>
        <v>1691.06</v>
      </c>
      <c r="I640" s="156">
        <v>0</v>
      </c>
      <c r="J640" s="156">
        <v>0</v>
      </c>
    </row>
    <row r="641" spans="1:10">
      <c r="A641" s="307">
        <v>3299</v>
      </c>
      <c r="B641" s="308"/>
      <c r="C641" s="309"/>
      <c r="D641" s="164" t="s">
        <v>123</v>
      </c>
      <c r="E641" s="142">
        <v>1499.1</v>
      </c>
      <c r="F641" s="142">
        <v>0</v>
      </c>
      <c r="G641" s="140">
        <v>0</v>
      </c>
      <c r="H641" s="142">
        <v>1691.06</v>
      </c>
      <c r="I641" s="156">
        <v>0</v>
      </c>
      <c r="J641" s="156">
        <v>0</v>
      </c>
    </row>
    <row r="642" spans="1:10" s="159" customFormat="1" ht="25.5">
      <c r="A642" s="304">
        <v>37</v>
      </c>
      <c r="B642" s="305"/>
      <c r="C642" s="306"/>
      <c r="D642" s="163" t="s">
        <v>282</v>
      </c>
      <c r="E642" s="140">
        <v>0</v>
      </c>
      <c r="F642" s="140">
        <f>F643</f>
        <v>3500</v>
      </c>
      <c r="G642" s="140">
        <v>0</v>
      </c>
      <c r="H642" s="140">
        <v>0</v>
      </c>
      <c r="I642" s="156">
        <v>0</v>
      </c>
      <c r="J642" s="156">
        <f t="shared" si="65"/>
        <v>0</v>
      </c>
    </row>
    <row r="643" spans="1:10" s="159" customFormat="1">
      <c r="A643" s="304">
        <v>372</v>
      </c>
      <c r="B643" s="305"/>
      <c r="C643" s="306"/>
      <c r="D643" s="163" t="s">
        <v>136</v>
      </c>
      <c r="E643" s="140">
        <v>0</v>
      </c>
      <c r="F643" s="140">
        <f t="shared" ref="F643" si="70">F644</f>
        <v>3500</v>
      </c>
      <c r="G643" s="140">
        <v>0</v>
      </c>
      <c r="H643" s="140">
        <v>0</v>
      </c>
      <c r="I643" s="156">
        <v>0</v>
      </c>
      <c r="J643" s="156">
        <f t="shared" si="65"/>
        <v>0</v>
      </c>
    </row>
    <row r="644" spans="1:10">
      <c r="A644" s="307">
        <v>3721</v>
      </c>
      <c r="B644" s="308"/>
      <c r="C644" s="309"/>
      <c r="D644" s="164" t="s">
        <v>137</v>
      </c>
      <c r="E644" s="142">
        <v>0</v>
      </c>
      <c r="F644" s="142">
        <v>3500</v>
      </c>
      <c r="G644" s="140">
        <v>0</v>
      </c>
      <c r="H644" s="142">
        <v>0</v>
      </c>
      <c r="I644" s="156">
        <v>0</v>
      </c>
      <c r="J644" s="156">
        <f t="shared" si="65"/>
        <v>0</v>
      </c>
    </row>
    <row r="645" spans="1:10" s="159" customFormat="1" ht="18.75" customHeight="1">
      <c r="A645" s="295" t="s">
        <v>331</v>
      </c>
      <c r="B645" s="296"/>
      <c r="C645" s="297"/>
      <c r="D645" s="160" t="s">
        <v>332</v>
      </c>
      <c r="E645" s="161">
        <f>E646</f>
        <v>27692.98</v>
      </c>
      <c r="F645" s="161">
        <f t="shared" ref="F645" si="71">F646</f>
        <v>48500</v>
      </c>
      <c r="G645" s="140">
        <v>0</v>
      </c>
      <c r="H645" s="161">
        <f>H646</f>
        <v>33</v>
      </c>
      <c r="I645" s="156">
        <v>0</v>
      </c>
      <c r="J645" s="156">
        <f t="shared" si="65"/>
        <v>6.8041237113402056E-2</v>
      </c>
    </row>
    <row r="646" spans="1:10" s="159" customFormat="1">
      <c r="A646" s="298" t="s">
        <v>311</v>
      </c>
      <c r="B646" s="299"/>
      <c r="C646" s="300"/>
      <c r="D646" s="58" t="s">
        <v>312</v>
      </c>
      <c r="E646" s="162">
        <f>E647+E651</f>
        <v>27692.98</v>
      </c>
      <c r="F646" s="162">
        <f t="shared" ref="F646" si="72">F647+F651</f>
        <v>48500</v>
      </c>
      <c r="G646" s="140">
        <v>0</v>
      </c>
      <c r="H646" s="162">
        <f>H647+H651</f>
        <v>33</v>
      </c>
      <c r="I646" s="156">
        <v>0</v>
      </c>
      <c r="J646" s="156">
        <f t="shared" si="65"/>
        <v>6.8041237113402056E-2</v>
      </c>
    </row>
    <row r="647" spans="1:10" s="159" customFormat="1">
      <c r="A647" s="301">
        <v>3</v>
      </c>
      <c r="B647" s="302"/>
      <c r="C647" s="303"/>
      <c r="D647" s="163" t="s">
        <v>217</v>
      </c>
      <c r="E647" s="140">
        <v>0</v>
      </c>
      <c r="F647" s="140">
        <f t="shared" ref="F647:F649" si="73">F648</f>
        <v>22000</v>
      </c>
      <c r="G647" s="140">
        <v>0</v>
      </c>
      <c r="H647" s="140">
        <v>0</v>
      </c>
      <c r="I647" s="156">
        <v>0</v>
      </c>
      <c r="J647" s="156">
        <f t="shared" si="65"/>
        <v>0</v>
      </c>
    </row>
    <row r="648" spans="1:10" s="159" customFormat="1" ht="25.5">
      <c r="A648" s="304">
        <v>37</v>
      </c>
      <c r="B648" s="305"/>
      <c r="C648" s="306"/>
      <c r="D648" s="163" t="s">
        <v>282</v>
      </c>
      <c r="E648" s="140">
        <v>0</v>
      </c>
      <c r="F648" s="140">
        <f t="shared" si="73"/>
        <v>22000</v>
      </c>
      <c r="G648" s="140">
        <v>0</v>
      </c>
      <c r="H648" s="140">
        <v>0</v>
      </c>
      <c r="I648" s="156">
        <v>0</v>
      </c>
      <c r="J648" s="156">
        <f t="shared" si="65"/>
        <v>0</v>
      </c>
    </row>
    <row r="649" spans="1:10" s="159" customFormat="1">
      <c r="A649" s="304">
        <v>372</v>
      </c>
      <c r="B649" s="305"/>
      <c r="C649" s="306"/>
      <c r="D649" s="163" t="s">
        <v>136</v>
      </c>
      <c r="E649" s="140">
        <v>0</v>
      </c>
      <c r="F649" s="140">
        <f t="shared" si="73"/>
        <v>22000</v>
      </c>
      <c r="G649" s="140">
        <v>0</v>
      </c>
      <c r="H649" s="140">
        <v>0</v>
      </c>
      <c r="I649" s="156">
        <v>0</v>
      </c>
      <c r="J649" s="156">
        <f t="shared" si="65"/>
        <v>0</v>
      </c>
    </row>
    <row r="650" spans="1:10">
      <c r="A650" s="307">
        <v>3722</v>
      </c>
      <c r="B650" s="308"/>
      <c r="C650" s="309"/>
      <c r="D650" s="164" t="s">
        <v>138</v>
      </c>
      <c r="E650" s="142">
        <v>0</v>
      </c>
      <c r="F650" s="142">
        <v>22000</v>
      </c>
      <c r="G650" s="140">
        <v>0</v>
      </c>
      <c r="H650" s="142">
        <v>0</v>
      </c>
      <c r="I650" s="156">
        <v>0</v>
      </c>
      <c r="J650" s="156">
        <f t="shared" si="65"/>
        <v>0</v>
      </c>
    </row>
    <row r="651" spans="1:10" s="159" customFormat="1">
      <c r="A651" s="301">
        <v>4</v>
      </c>
      <c r="B651" s="302"/>
      <c r="C651" s="303"/>
      <c r="D651" s="163" t="s">
        <v>144</v>
      </c>
      <c r="E651" s="140">
        <f t="shared" ref="E651:F653" si="74">E652</f>
        <v>27692.98</v>
      </c>
      <c r="F651" s="140">
        <f t="shared" si="74"/>
        <v>26500</v>
      </c>
      <c r="G651" s="140">
        <v>0</v>
      </c>
      <c r="H651" s="140">
        <f>H652</f>
        <v>33</v>
      </c>
      <c r="I651" s="156">
        <v>0</v>
      </c>
      <c r="J651" s="156">
        <f t="shared" si="65"/>
        <v>0.12452830188679247</v>
      </c>
    </row>
    <row r="652" spans="1:10" s="159" customFormat="1">
      <c r="A652" s="304">
        <v>42</v>
      </c>
      <c r="B652" s="305"/>
      <c r="C652" s="306"/>
      <c r="D652" s="163" t="s">
        <v>145</v>
      </c>
      <c r="E652" s="140">
        <f t="shared" si="74"/>
        <v>27692.98</v>
      </c>
      <c r="F652" s="140">
        <f t="shared" si="74"/>
        <v>26500</v>
      </c>
      <c r="G652" s="140">
        <v>0</v>
      </c>
      <c r="H652" s="140">
        <f>H653</f>
        <v>33</v>
      </c>
      <c r="I652" s="156">
        <v>0</v>
      </c>
      <c r="J652" s="156">
        <f t="shared" si="65"/>
        <v>0.12452830188679247</v>
      </c>
    </row>
    <row r="653" spans="1:10" s="159" customFormat="1">
      <c r="A653" s="304">
        <v>424</v>
      </c>
      <c r="B653" s="305"/>
      <c r="C653" s="306"/>
      <c r="D653" s="163" t="s">
        <v>270</v>
      </c>
      <c r="E653" s="140">
        <f t="shared" si="74"/>
        <v>27692.98</v>
      </c>
      <c r="F653" s="140">
        <f t="shared" si="74"/>
        <v>26500</v>
      </c>
      <c r="G653" s="140">
        <v>0</v>
      </c>
      <c r="H653" s="140">
        <f>H654</f>
        <v>33</v>
      </c>
      <c r="I653" s="156">
        <v>0</v>
      </c>
      <c r="J653" s="156">
        <f t="shared" si="65"/>
        <v>0.12452830188679247</v>
      </c>
    </row>
    <row r="654" spans="1:10">
      <c r="A654" s="307">
        <v>4241</v>
      </c>
      <c r="B654" s="308"/>
      <c r="C654" s="309"/>
      <c r="D654" s="164" t="s">
        <v>271</v>
      </c>
      <c r="E654" s="142">
        <v>27692.98</v>
      </c>
      <c r="F654" s="142">
        <v>26500</v>
      </c>
      <c r="G654" s="140">
        <v>0</v>
      </c>
      <c r="H654" s="142">
        <v>33</v>
      </c>
      <c r="I654" s="156">
        <v>0</v>
      </c>
      <c r="J654" s="156">
        <f t="shared" si="65"/>
        <v>0.12452830188679247</v>
      </c>
    </row>
    <row r="657" spans="5:8">
      <c r="E657" s="168"/>
      <c r="H657" s="168"/>
    </row>
  </sheetData>
  <mergeCells count="2652">
    <mergeCell ref="A631:C631"/>
    <mergeCell ref="A632:C632"/>
    <mergeCell ref="A633:C633"/>
    <mergeCell ref="A634:C634"/>
    <mergeCell ref="A635:C635"/>
    <mergeCell ref="A636:C636"/>
    <mergeCell ref="A625:C625"/>
    <mergeCell ref="A626:C626"/>
    <mergeCell ref="A627:C627"/>
    <mergeCell ref="A649:C649"/>
    <mergeCell ref="A650:C650"/>
    <mergeCell ref="A651:C651"/>
    <mergeCell ref="A652:C652"/>
    <mergeCell ref="A653:C653"/>
    <mergeCell ref="A654:C654"/>
    <mergeCell ref="A643:C643"/>
    <mergeCell ref="A644:C644"/>
    <mergeCell ref="A645:C645"/>
    <mergeCell ref="A646:C646"/>
    <mergeCell ref="A647:C647"/>
    <mergeCell ref="A648:C648"/>
    <mergeCell ref="A637:C637"/>
    <mergeCell ref="A638:C638"/>
    <mergeCell ref="A639:C639"/>
    <mergeCell ref="A640:C640"/>
    <mergeCell ref="A641:C641"/>
    <mergeCell ref="A642:C642"/>
    <mergeCell ref="A628:C628"/>
    <mergeCell ref="A629:C629"/>
    <mergeCell ref="A630:C630"/>
    <mergeCell ref="A619:C619"/>
    <mergeCell ref="A620:C620"/>
    <mergeCell ref="A621:C621"/>
    <mergeCell ref="A622:C622"/>
    <mergeCell ref="A623:C623"/>
    <mergeCell ref="A624:C624"/>
    <mergeCell ref="A612:C612"/>
    <mergeCell ref="A613:C613"/>
    <mergeCell ref="A614:C614"/>
    <mergeCell ref="A615:C615"/>
    <mergeCell ref="A616:C616"/>
    <mergeCell ref="A617:C617"/>
    <mergeCell ref="A606:C606"/>
    <mergeCell ref="A607:C607"/>
    <mergeCell ref="A608:C608"/>
    <mergeCell ref="A609:C609"/>
    <mergeCell ref="A610:C610"/>
    <mergeCell ref="A611:C611"/>
    <mergeCell ref="A600:C600"/>
    <mergeCell ref="A601:C601"/>
    <mergeCell ref="A602:C602"/>
    <mergeCell ref="A603:C603"/>
    <mergeCell ref="A604:C604"/>
    <mergeCell ref="A605:C605"/>
    <mergeCell ref="A593:C593"/>
    <mergeCell ref="A594:C594"/>
    <mergeCell ref="A596:C596"/>
    <mergeCell ref="A597:C597"/>
    <mergeCell ref="A598:C598"/>
    <mergeCell ref="A599:C599"/>
    <mergeCell ref="A587:C587"/>
    <mergeCell ref="A588:C588"/>
    <mergeCell ref="A589:C589"/>
    <mergeCell ref="A590:C590"/>
    <mergeCell ref="A591:C591"/>
    <mergeCell ref="A592:C592"/>
    <mergeCell ref="A581:C581"/>
    <mergeCell ref="A582:C582"/>
    <mergeCell ref="A583:C583"/>
    <mergeCell ref="A584:C584"/>
    <mergeCell ref="A585:C585"/>
    <mergeCell ref="A586:C586"/>
    <mergeCell ref="A575:C575"/>
    <mergeCell ref="A576:C576"/>
    <mergeCell ref="A577:C577"/>
    <mergeCell ref="A578:C578"/>
    <mergeCell ref="A579:C579"/>
    <mergeCell ref="A580:C580"/>
    <mergeCell ref="A569:C569"/>
    <mergeCell ref="A570:C570"/>
    <mergeCell ref="A571:C571"/>
    <mergeCell ref="A572:C572"/>
    <mergeCell ref="A573:C573"/>
    <mergeCell ref="A574:C574"/>
    <mergeCell ref="A563:C563"/>
    <mergeCell ref="A564:C564"/>
    <mergeCell ref="A565:C565"/>
    <mergeCell ref="A566:C566"/>
    <mergeCell ref="A567:C567"/>
    <mergeCell ref="A568:C568"/>
    <mergeCell ref="A557:C557"/>
    <mergeCell ref="A558:C558"/>
    <mergeCell ref="A559:C559"/>
    <mergeCell ref="A560:C560"/>
    <mergeCell ref="A561:C561"/>
    <mergeCell ref="A562:C562"/>
    <mergeCell ref="A551:C551"/>
    <mergeCell ref="A552:C552"/>
    <mergeCell ref="A553:C553"/>
    <mergeCell ref="A554:C554"/>
    <mergeCell ref="A555:C555"/>
    <mergeCell ref="A556:C556"/>
    <mergeCell ref="A544:C544"/>
    <mergeCell ref="A545:C545"/>
    <mergeCell ref="A546:C546"/>
    <mergeCell ref="A548:C548"/>
    <mergeCell ref="A549:C549"/>
    <mergeCell ref="A550:C550"/>
    <mergeCell ref="A538:C538"/>
    <mergeCell ref="A539:C539"/>
    <mergeCell ref="A540:C540"/>
    <mergeCell ref="A541:C541"/>
    <mergeCell ref="A542:C542"/>
    <mergeCell ref="A543:C543"/>
    <mergeCell ref="A532:C532"/>
    <mergeCell ref="A533:C533"/>
    <mergeCell ref="A534:C534"/>
    <mergeCell ref="A535:C535"/>
    <mergeCell ref="A536:C536"/>
    <mergeCell ref="A537:C537"/>
    <mergeCell ref="A526:C526"/>
    <mergeCell ref="A527:C527"/>
    <mergeCell ref="A528:C528"/>
    <mergeCell ref="A529:C529"/>
    <mergeCell ref="A530:C530"/>
    <mergeCell ref="A531:C531"/>
    <mergeCell ref="A520:C520"/>
    <mergeCell ref="A521:C521"/>
    <mergeCell ref="A522:C522"/>
    <mergeCell ref="A523:C523"/>
    <mergeCell ref="A524:C524"/>
    <mergeCell ref="A525:C525"/>
    <mergeCell ref="A514:C514"/>
    <mergeCell ref="A515:C515"/>
    <mergeCell ref="A516:C516"/>
    <mergeCell ref="A517:C517"/>
    <mergeCell ref="A518:C518"/>
    <mergeCell ref="A519:C519"/>
    <mergeCell ref="A508:C508"/>
    <mergeCell ref="A509:C509"/>
    <mergeCell ref="A510:C510"/>
    <mergeCell ref="A511:C511"/>
    <mergeCell ref="A512:C512"/>
    <mergeCell ref="A513:C513"/>
    <mergeCell ref="A502:C502"/>
    <mergeCell ref="A503:C503"/>
    <mergeCell ref="A504:C504"/>
    <mergeCell ref="A505:C505"/>
    <mergeCell ref="A506:C506"/>
    <mergeCell ref="A507:C507"/>
    <mergeCell ref="A496:C496"/>
    <mergeCell ref="A497:C497"/>
    <mergeCell ref="A498:C498"/>
    <mergeCell ref="A499:C499"/>
    <mergeCell ref="A500:C500"/>
    <mergeCell ref="A501:C501"/>
    <mergeCell ref="A486:C486"/>
    <mergeCell ref="A487:C487"/>
    <mergeCell ref="A488:C488"/>
    <mergeCell ref="A493:C493"/>
    <mergeCell ref="A494:C494"/>
    <mergeCell ref="A495:C495"/>
    <mergeCell ref="A478:C478"/>
    <mergeCell ref="A479:C479"/>
    <mergeCell ref="A480:C480"/>
    <mergeCell ref="A482:C482"/>
    <mergeCell ref="A484:C484"/>
    <mergeCell ref="A485:C485"/>
    <mergeCell ref="A471:C471"/>
    <mergeCell ref="A472:C472"/>
    <mergeCell ref="A473:C473"/>
    <mergeCell ref="A474:C474"/>
    <mergeCell ref="A476:C476"/>
    <mergeCell ref="A477:C477"/>
    <mergeCell ref="A465:C465"/>
    <mergeCell ref="A466:C466"/>
    <mergeCell ref="A467:C467"/>
    <mergeCell ref="A468:C468"/>
    <mergeCell ref="A469:C469"/>
    <mergeCell ref="A470:C470"/>
    <mergeCell ref="A459:C459"/>
    <mergeCell ref="A460:C460"/>
    <mergeCell ref="A461:C461"/>
    <mergeCell ref="A462:C462"/>
    <mergeCell ref="A463:C463"/>
    <mergeCell ref="A464:C464"/>
    <mergeCell ref="A449:C449"/>
    <mergeCell ref="A454:C454"/>
    <mergeCell ref="A455:C455"/>
    <mergeCell ref="A456:C456"/>
    <mergeCell ref="A457:C457"/>
    <mergeCell ref="A458:C458"/>
    <mergeCell ref="A438:C438"/>
    <mergeCell ref="A439:C439"/>
    <mergeCell ref="A440:C440"/>
    <mergeCell ref="A441:C441"/>
    <mergeCell ref="A447:C447"/>
    <mergeCell ref="A448:C448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07:C407"/>
    <mergeCell ref="A408:C408"/>
    <mergeCell ref="A410:C410"/>
    <mergeCell ref="A411:C411"/>
    <mergeCell ref="A412:C412"/>
    <mergeCell ref="A413:C413"/>
    <mergeCell ref="A401:C401"/>
    <mergeCell ref="A402:C402"/>
    <mergeCell ref="A403:C403"/>
    <mergeCell ref="A404:C404"/>
    <mergeCell ref="A405:C405"/>
    <mergeCell ref="A406:C406"/>
    <mergeCell ref="A395:C395"/>
    <mergeCell ref="A396:C396"/>
    <mergeCell ref="A397:C397"/>
    <mergeCell ref="A398:C398"/>
    <mergeCell ref="A399:C399"/>
    <mergeCell ref="A400:C400"/>
    <mergeCell ref="A389:C389"/>
    <mergeCell ref="A390:C390"/>
    <mergeCell ref="A391:C391"/>
    <mergeCell ref="A392:C392"/>
    <mergeCell ref="A393:C393"/>
    <mergeCell ref="A394:C394"/>
    <mergeCell ref="A383:C383"/>
    <mergeCell ref="A384:C384"/>
    <mergeCell ref="A385:C385"/>
    <mergeCell ref="A386:C386"/>
    <mergeCell ref="A387:C387"/>
    <mergeCell ref="A388:C388"/>
    <mergeCell ref="A374:C374"/>
    <mergeCell ref="A375:C375"/>
    <mergeCell ref="A376:C376"/>
    <mergeCell ref="A379:C379"/>
    <mergeCell ref="A381:C381"/>
    <mergeCell ref="A382:C382"/>
    <mergeCell ref="A368:C368"/>
    <mergeCell ref="A369:C369"/>
    <mergeCell ref="A370:C370"/>
    <mergeCell ref="A371:C371"/>
    <mergeCell ref="A372:C372"/>
    <mergeCell ref="A373:C373"/>
    <mergeCell ref="A362:C362"/>
    <mergeCell ref="A363:C363"/>
    <mergeCell ref="A364:C364"/>
    <mergeCell ref="A365:C365"/>
    <mergeCell ref="A366:C366"/>
    <mergeCell ref="A367:C367"/>
    <mergeCell ref="A353:C353"/>
    <mergeCell ref="A357:C357"/>
    <mergeCell ref="A358:C358"/>
    <mergeCell ref="A359:C359"/>
    <mergeCell ref="A360:C360"/>
    <mergeCell ref="A361:C361"/>
    <mergeCell ref="A347:C347"/>
    <mergeCell ref="A348:C348"/>
    <mergeCell ref="A349:C349"/>
    <mergeCell ref="A350:C350"/>
    <mergeCell ref="A351:C351"/>
    <mergeCell ref="A352:C352"/>
    <mergeCell ref="A341:C341"/>
    <mergeCell ref="A342:C342"/>
    <mergeCell ref="A343:C343"/>
    <mergeCell ref="A344:C344"/>
    <mergeCell ref="A345:C345"/>
    <mergeCell ref="A346:C346"/>
    <mergeCell ref="A335:C335"/>
    <mergeCell ref="A336:C336"/>
    <mergeCell ref="A337:C337"/>
    <mergeCell ref="A338:C338"/>
    <mergeCell ref="A339:C339"/>
    <mergeCell ref="A340:C340"/>
    <mergeCell ref="A328:C328"/>
    <mergeCell ref="A329:C329"/>
    <mergeCell ref="A330:C330"/>
    <mergeCell ref="A331:C331"/>
    <mergeCell ref="A332:C332"/>
    <mergeCell ref="A333:C333"/>
    <mergeCell ref="A318:C318"/>
    <mergeCell ref="A323:C323"/>
    <mergeCell ref="A324:C324"/>
    <mergeCell ref="A325:C325"/>
    <mergeCell ref="A326:C326"/>
    <mergeCell ref="A327:C327"/>
    <mergeCell ref="A312:C312"/>
    <mergeCell ref="A313:C313"/>
    <mergeCell ref="A314:C314"/>
    <mergeCell ref="A315:C315"/>
    <mergeCell ref="A316:C316"/>
    <mergeCell ref="A317:C317"/>
    <mergeCell ref="A302:C302"/>
    <mergeCell ref="A303:C303"/>
    <mergeCell ref="A305:C305"/>
    <mergeCell ref="A307:C307"/>
    <mergeCell ref="A308:C308"/>
    <mergeCell ref="A311:C311"/>
    <mergeCell ref="A296:C296"/>
    <mergeCell ref="A297:C297"/>
    <mergeCell ref="A298:C298"/>
    <mergeCell ref="A299:C299"/>
    <mergeCell ref="A300:C300"/>
    <mergeCell ref="A301:C301"/>
    <mergeCell ref="A290:C290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7:C287"/>
    <mergeCell ref="A288:C288"/>
    <mergeCell ref="A289:C289"/>
    <mergeCell ref="A278:C278"/>
    <mergeCell ref="A279:C279"/>
    <mergeCell ref="A280:C280"/>
    <mergeCell ref="A281:C281"/>
    <mergeCell ref="A282:C282"/>
    <mergeCell ref="A283:C283"/>
    <mergeCell ref="A267:C267"/>
    <mergeCell ref="A268:C268"/>
    <mergeCell ref="A269:C269"/>
    <mergeCell ref="A270:C270"/>
    <mergeCell ref="A271:C271"/>
    <mergeCell ref="A272:C272"/>
    <mergeCell ref="A261:C261"/>
    <mergeCell ref="A262:C262"/>
    <mergeCell ref="A263:C263"/>
    <mergeCell ref="A264:C264"/>
    <mergeCell ref="A265:C265"/>
    <mergeCell ref="A266:C266"/>
    <mergeCell ref="A273:C273"/>
    <mergeCell ref="A274:C274"/>
    <mergeCell ref="A275:C275"/>
    <mergeCell ref="A276:C276"/>
    <mergeCell ref="A277:C277"/>
    <mergeCell ref="A251:C251"/>
    <mergeCell ref="A252:C252"/>
    <mergeCell ref="A253:C253"/>
    <mergeCell ref="A254:C254"/>
    <mergeCell ref="A259:C259"/>
    <mergeCell ref="A260:C260"/>
    <mergeCell ref="A245:C245"/>
    <mergeCell ref="A246:C246"/>
    <mergeCell ref="A247:C247"/>
    <mergeCell ref="A248:C248"/>
    <mergeCell ref="A249:C249"/>
    <mergeCell ref="A250:C250"/>
    <mergeCell ref="A239:C239"/>
    <mergeCell ref="A240:C240"/>
    <mergeCell ref="A241:C241"/>
    <mergeCell ref="A242:C242"/>
    <mergeCell ref="A243:C243"/>
    <mergeCell ref="A244:C244"/>
    <mergeCell ref="A230:C230"/>
    <mergeCell ref="A231:C231"/>
    <mergeCell ref="A232:C232"/>
    <mergeCell ref="A236:C236"/>
    <mergeCell ref="A237:C237"/>
    <mergeCell ref="A238:C238"/>
    <mergeCell ref="A221:C221"/>
    <mergeCell ref="A222:C222"/>
    <mergeCell ref="A223:C223"/>
    <mergeCell ref="A224:C224"/>
    <mergeCell ref="A225:C225"/>
    <mergeCell ref="A226:C226"/>
    <mergeCell ref="A215:C215"/>
    <mergeCell ref="A216:C216"/>
    <mergeCell ref="A217:C217"/>
    <mergeCell ref="A218:C218"/>
    <mergeCell ref="A219:C219"/>
    <mergeCell ref="A220:C220"/>
    <mergeCell ref="A209:C209"/>
    <mergeCell ref="A210:C210"/>
    <mergeCell ref="A211:C211"/>
    <mergeCell ref="A212:C212"/>
    <mergeCell ref="A213:C213"/>
    <mergeCell ref="A214:C214"/>
    <mergeCell ref="A203:C203"/>
    <mergeCell ref="A204:C204"/>
    <mergeCell ref="A205:C205"/>
    <mergeCell ref="A206:C206"/>
    <mergeCell ref="A207:C207"/>
    <mergeCell ref="A208:C208"/>
    <mergeCell ref="A197:C197"/>
    <mergeCell ref="A198:C198"/>
    <mergeCell ref="A199:C199"/>
    <mergeCell ref="A200:C200"/>
    <mergeCell ref="A201:C201"/>
    <mergeCell ref="A202:C202"/>
    <mergeCell ref="A191:C191"/>
    <mergeCell ref="A192:C192"/>
    <mergeCell ref="A193:C193"/>
    <mergeCell ref="A194:C194"/>
    <mergeCell ref="A195:C195"/>
    <mergeCell ref="A196:C196"/>
    <mergeCell ref="A185:C185"/>
    <mergeCell ref="A186:C186"/>
    <mergeCell ref="A187:C187"/>
    <mergeCell ref="A188:C188"/>
    <mergeCell ref="A189:C189"/>
    <mergeCell ref="A190:C190"/>
    <mergeCell ref="A179:C179"/>
    <mergeCell ref="A180:C180"/>
    <mergeCell ref="A181:C181"/>
    <mergeCell ref="A182:C182"/>
    <mergeCell ref="A183:C183"/>
    <mergeCell ref="A184:C184"/>
    <mergeCell ref="A173:C173"/>
    <mergeCell ref="A174:C174"/>
    <mergeCell ref="A175:C175"/>
    <mergeCell ref="A176:C176"/>
    <mergeCell ref="A177:C177"/>
    <mergeCell ref="A178:C178"/>
    <mergeCell ref="A167:C167"/>
    <mergeCell ref="A168:C168"/>
    <mergeCell ref="A169:C169"/>
    <mergeCell ref="A170:C170"/>
    <mergeCell ref="A171:C171"/>
    <mergeCell ref="A172:C172"/>
    <mergeCell ref="A161:C161"/>
    <mergeCell ref="A162:C162"/>
    <mergeCell ref="A163:C163"/>
    <mergeCell ref="A164:C164"/>
    <mergeCell ref="A165:C165"/>
    <mergeCell ref="A166:C166"/>
    <mergeCell ref="A155:C155"/>
    <mergeCell ref="A156:C156"/>
    <mergeCell ref="A157:C157"/>
    <mergeCell ref="A158:C158"/>
    <mergeCell ref="A159:C159"/>
    <mergeCell ref="A160:C160"/>
    <mergeCell ref="A149:C149"/>
    <mergeCell ref="A150:C150"/>
    <mergeCell ref="A151:C151"/>
    <mergeCell ref="A152:C152"/>
    <mergeCell ref="A153:C153"/>
    <mergeCell ref="A154:C154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131:C131"/>
    <mergeCell ref="A132:C132"/>
    <mergeCell ref="A133:C133"/>
    <mergeCell ref="A134:C134"/>
    <mergeCell ref="A135:C135"/>
    <mergeCell ref="A136:C136"/>
    <mergeCell ref="A125:C125"/>
    <mergeCell ref="A126:C126"/>
    <mergeCell ref="A127:C127"/>
    <mergeCell ref="A128:C128"/>
    <mergeCell ref="A129:C129"/>
    <mergeCell ref="A130:C130"/>
    <mergeCell ref="A119:C119"/>
    <mergeCell ref="A120:C120"/>
    <mergeCell ref="A121:C121"/>
    <mergeCell ref="A122:C122"/>
    <mergeCell ref="A123:C123"/>
    <mergeCell ref="A124:C124"/>
    <mergeCell ref="A113:C113"/>
    <mergeCell ref="A114:C114"/>
    <mergeCell ref="A115:C115"/>
    <mergeCell ref="A116:C116"/>
    <mergeCell ref="A117:C117"/>
    <mergeCell ref="A118:C118"/>
    <mergeCell ref="A107:C107"/>
    <mergeCell ref="A108:C108"/>
    <mergeCell ref="A109:C109"/>
    <mergeCell ref="A110:C110"/>
    <mergeCell ref="A111:C111"/>
    <mergeCell ref="A112:C112"/>
    <mergeCell ref="A101:C101"/>
    <mergeCell ref="A102:C102"/>
    <mergeCell ref="A103:C103"/>
    <mergeCell ref="A104:C104"/>
    <mergeCell ref="A105:C105"/>
    <mergeCell ref="A106:C106"/>
    <mergeCell ref="A95:C95"/>
    <mergeCell ref="A96:C96"/>
    <mergeCell ref="A97:C97"/>
    <mergeCell ref="A98:C98"/>
    <mergeCell ref="A99:C99"/>
    <mergeCell ref="A100:C100"/>
    <mergeCell ref="A89:C89"/>
    <mergeCell ref="A90:C90"/>
    <mergeCell ref="A91:C91"/>
    <mergeCell ref="A92:C92"/>
    <mergeCell ref="A93:C93"/>
    <mergeCell ref="A94:C94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5:C15"/>
    <mergeCell ref="A16:C16"/>
    <mergeCell ref="A17:C17"/>
    <mergeCell ref="A19:C19"/>
    <mergeCell ref="A20:C20"/>
    <mergeCell ref="A21:C21"/>
    <mergeCell ref="A9:C9"/>
    <mergeCell ref="A10:C10"/>
    <mergeCell ref="A11:C11"/>
    <mergeCell ref="A12:C12"/>
    <mergeCell ref="A13:C13"/>
    <mergeCell ref="A14:C14"/>
    <mergeCell ref="A18:C18"/>
    <mergeCell ref="XDX4:XEE4"/>
    <mergeCell ref="XEF4:XEM4"/>
    <mergeCell ref="XEN4:XEU4"/>
    <mergeCell ref="XEV4:XFC4"/>
    <mergeCell ref="A6:D6"/>
    <mergeCell ref="A7:D7"/>
    <mergeCell ref="XCB4:XCI4"/>
    <mergeCell ref="XCJ4:XCQ4"/>
    <mergeCell ref="XCR4:XCY4"/>
    <mergeCell ref="XCZ4:XDG4"/>
    <mergeCell ref="XDH4:XDO4"/>
    <mergeCell ref="XDP4:XDW4"/>
    <mergeCell ref="XAF4:XAM4"/>
    <mergeCell ref="XAN4:XAU4"/>
    <mergeCell ref="XAV4:XBC4"/>
    <mergeCell ref="XBD4:XBK4"/>
    <mergeCell ref="XBL4:XBS4"/>
    <mergeCell ref="XBT4:XCA4"/>
    <mergeCell ref="WYJ4:WYQ4"/>
    <mergeCell ref="WYR4:WYY4"/>
    <mergeCell ref="WYZ4:WZG4"/>
    <mergeCell ref="WZH4:WZO4"/>
    <mergeCell ref="WZP4:WZW4"/>
    <mergeCell ref="WZX4:XAE4"/>
    <mergeCell ref="WWN4:WWU4"/>
    <mergeCell ref="WWV4:WXC4"/>
    <mergeCell ref="WXD4:WXK4"/>
    <mergeCell ref="WXL4:WXS4"/>
    <mergeCell ref="WXT4:WYA4"/>
    <mergeCell ref="WYB4:WYI4"/>
    <mergeCell ref="WUR4:WUY4"/>
    <mergeCell ref="WUZ4:WVG4"/>
    <mergeCell ref="WVH4:WVO4"/>
    <mergeCell ref="WVP4:WVW4"/>
    <mergeCell ref="WVX4:WWE4"/>
    <mergeCell ref="WWF4:WWM4"/>
    <mergeCell ref="WSV4:WTC4"/>
    <mergeCell ref="WTD4:WTK4"/>
    <mergeCell ref="WTL4:WTS4"/>
    <mergeCell ref="WTT4:WUA4"/>
    <mergeCell ref="WUB4:WUI4"/>
    <mergeCell ref="WUJ4:WUQ4"/>
    <mergeCell ref="WQZ4:WRG4"/>
    <mergeCell ref="WRH4:WRO4"/>
    <mergeCell ref="WRP4:WRW4"/>
    <mergeCell ref="WRX4:WSE4"/>
    <mergeCell ref="WSF4:WSM4"/>
    <mergeCell ref="WSN4:WSU4"/>
    <mergeCell ref="WPD4:WPK4"/>
    <mergeCell ref="WPL4:WPS4"/>
    <mergeCell ref="WPT4:WQA4"/>
    <mergeCell ref="WQB4:WQI4"/>
    <mergeCell ref="WQJ4:WQQ4"/>
    <mergeCell ref="WQR4:WQY4"/>
    <mergeCell ref="WNH4:WNO4"/>
    <mergeCell ref="WNP4:WNW4"/>
    <mergeCell ref="WNX4:WOE4"/>
    <mergeCell ref="WOF4:WOM4"/>
    <mergeCell ref="WON4:WOU4"/>
    <mergeCell ref="WOV4:WPC4"/>
    <mergeCell ref="WLL4:WLS4"/>
    <mergeCell ref="WLT4:WMA4"/>
    <mergeCell ref="WMB4:WMI4"/>
    <mergeCell ref="WMJ4:WMQ4"/>
    <mergeCell ref="WMR4:WMY4"/>
    <mergeCell ref="WMZ4:WNG4"/>
    <mergeCell ref="WJP4:WJW4"/>
    <mergeCell ref="WJX4:WKE4"/>
    <mergeCell ref="WKF4:WKM4"/>
    <mergeCell ref="WKN4:WKU4"/>
    <mergeCell ref="WKV4:WLC4"/>
    <mergeCell ref="WLD4:WLK4"/>
    <mergeCell ref="WHT4:WIA4"/>
    <mergeCell ref="WIB4:WII4"/>
    <mergeCell ref="WIJ4:WIQ4"/>
    <mergeCell ref="WIR4:WIY4"/>
    <mergeCell ref="WIZ4:WJG4"/>
    <mergeCell ref="WJH4:WJO4"/>
    <mergeCell ref="WFX4:WGE4"/>
    <mergeCell ref="WGF4:WGM4"/>
    <mergeCell ref="WGN4:WGU4"/>
    <mergeCell ref="WGV4:WHC4"/>
    <mergeCell ref="WHD4:WHK4"/>
    <mergeCell ref="WHL4:WHS4"/>
    <mergeCell ref="WEB4:WEI4"/>
    <mergeCell ref="WEJ4:WEQ4"/>
    <mergeCell ref="WER4:WEY4"/>
    <mergeCell ref="WEZ4:WFG4"/>
    <mergeCell ref="WFH4:WFO4"/>
    <mergeCell ref="WFP4:WFW4"/>
    <mergeCell ref="WCF4:WCM4"/>
    <mergeCell ref="WCN4:WCU4"/>
    <mergeCell ref="WCV4:WDC4"/>
    <mergeCell ref="WDD4:WDK4"/>
    <mergeCell ref="WDL4:WDS4"/>
    <mergeCell ref="WDT4:WEA4"/>
    <mergeCell ref="WAJ4:WAQ4"/>
    <mergeCell ref="WAR4:WAY4"/>
    <mergeCell ref="WAZ4:WBG4"/>
    <mergeCell ref="WBH4:WBO4"/>
    <mergeCell ref="WBP4:WBW4"/>
    <mergeCell ref="WBX4:WCE4"/>
    <mergeCell ref="VYN4:VYU4"/>
    <mergeCell ref="VYV4:VZC4"/>
    <mergeCell ref="VZD4:VZK4"/>
    <mergeCell ref="VZL4:VZS4"/>
    <mergeCell ref="VZT4:WAA4"/>
    <mergeCell ref="WAB4:WAI4"/>
    <mergeCell ref="VWR4:VWY4"/>
    <mergeCell ref="VWZ4:VXG4"/>
    <mergeCell ref="VXH4:VXO4"/>
    <mergeCell ref="VXP4:VXW4"/>
    <mergeCell ref="VXX4:VYE4"/>
    <mergeCell ref="VYF4:VYM4"/>
    <mergeCell ref="VUV4:VVC4"/>
    <mergeCell ref="VVD4:VVK4"/>
    <mergeCell ref="VVL4:VVS4"/>
    <mergeCell ref="VVT4:VWA4"/>
    <mergeCell ref="VWB4:VWI4"/>
    <mergeCell ref="VWJ4:VWQ4"/>
    <mergeCell ref="VSZ4:VTG4"/>
    <mergeCell ref="VTH4:VTO4"/>
    <mergeCell ref="VTP4:VTW4"/>
    <mergeCell ref="VTX4:VUE4"/>
    <mergeCell ref="VUF4:VUM4"/>
    <mergeCell ref="VUN4:VUU4"/>
    <mergeCell ref="VRD4:VRK4"/>
    <mergeCell ref="VRL4:VRS4"/>
    <mergeCell ref="VRT4:VSA4"/>
    <mergeCell ref="VSB4:VSI4"/>
    <mergeCell ref="VSJ4:VSQ4"/>
    <mergeCell ref="VSR4:VSY4"/>
    <mergeCell ref="VPH4:VPO4"/>
    <mergeCell ref="VPP4:VPW4"/>
    <mergeCell ref="VPX4:VQE4"/>
    <mergeCell ref="VQF4:VQM4"/>
    <mergeCell ref="VQN4:VQU4"/>
    <mergeCell ref="VQV4:VRC4"/>
    <mergeCell ref="VNL4:VNS4"/>
    <mergeCell ref="VNT4:VOA4"/>
    <mergeCell ref="VOB4:VOI4"/>
    <mergeCell ref="VOJ4:VOQ4"/>
    <mergeCell ref="VOR4:VOY4"/>
    <mergeCell ref="VOZ4:VPG4"/>
    <mergeCell ref="VLP4:VLW4"/>
    <mergeCell ref="VLX4:VME4"/>
    <mergeCell ref="VMF4:VMM4"/>
    <mergeCell ref="VMN4:VMU4"/>
    <mergeCell ref="VMV4:VNC4"/>
    <mergeCell ref="VND4:VNK4"/>
    <mergeCell ref="VJT4:VKA4"/>
    <mergeCell ref="VKB4:VKI4"/>
    <mergeCell ref="VKJ4:VKQ4"/>
    <mergeCell ref="VKR4:VKY4"/>
    <mergeCell ref="VKZ4:VLG4"/>
    <mergeCell ref="VLH4:VLO4"/>
    <mergeCell ref="VHX4:VIE4"/>
    <mergeCell ref="VIF4:VIM4"/>
    <mergeCell ref="VIN4:VIU4"/>
    <mergeCell ref="VIV4:VJC4"/>
    <mergeCell ref="VJD4:VJK4"/>
    <mergeCell ref="VJL4:VJS4"/>
    <mergeCell ref="VGB4:VGI4"/>
    <mergeCell ref="VGJ4:VGQ4"/>
    <mergeCell ref="VGR4:VGY4"/>
    <mergeCell ref="VGZ4:VHG4"/>
    <mergeCell ref="VHH4:VHO4"/>
    <mergeCell ref="VHP4:VHW4"/>
    <mergeCell ref="VEF4:VEM4"/>
    <mergeCell ref="VEN4:VEU4"/>
    <mergeCell ref="VEV4:VFC4"/>
    <mergeCell ref="VFD4:VFK4"/>
    <mergeCell ref="VFL4:VFS4"/>
    <mergeCell ref="VFT4:VGA4"/>
    <mergeCell ref="VCJ4:VCQ4"/>
    <mergeCell ref="VCR4:VCY4"/>
    <mergeCell ref="VCZ4:VDG4"/>
    <mergeCell ref="VDH4:VDO4"/>
    <mergeCell ref="VDP4:VDW4"/>
    <mergeCell ref="VDX4:VEE4"/>
    <mergeCell ref="VAN4:VAU4"/>
    <mergeCell ref="VAV4:VBC4"/>
    <mergeCell ref="VBD4:VBK4"/>
    <mergeCell ref="VBL4:VBS4"/>
    <mergeCell ref="VBT4:VCA4"/>
    <mergeCell ref="VCB4:VCI4"/>
    <mergeCell ref="UYR4:UYY4"/>
    <mergeCell ref="UYZ4:UZG4"/>
    <mergeCell ref="UZH4:UZO4"/>
    <mergeCell ref="UZP4:UZW4"/>
    <mergeCell ref="UZX4:VAE4"/>
    <mergeCell ref="VAF4:VAM4"/>
    <mergeCell ref="UWV4:UXC4"/>
    <mergeCell ref="UXD4:UXK4"/>
    <mergeCell ref="UXL4:UXS4"/>
    <mergeCell ref="UXT4:UYA4"/>
    <mergeCell ref="UYB4:UYI4"/>
    <mergeCell ref="UYJ4:UYQ4"/>
    <mergeCell ref="UUZ4:UVG4"/>
    <mergeCell ref="UVH4:UVO4"/>
    <mergeCell ref="UVP4:UVW4"/>
    <mergeCell ref="UVX4:UWE4"/>
    <mergeCell ref="UWF4:UWM4"/>
    <mergeCell ref="UWN4:UWU4"/>
    <mergeCell ref="UTD4:UTK4"/>
    <mergeCell ref="UTL4:UTS4"/>
    <mergeCell ref="UTT4:UUA4"/>
    <mergeCell ref="UUB4:UUI4"/>
    <mergeCell ref="UUJ4:UUQ4"/>
    <mergeCell ref="UUR4:UUY4"/>
    <mergeCell ref="URH4:URO4"/>
    <mergeCell ref="URP4:URW4"/>
    <mergeCell ref="URX4:USE4"/>
    <mergeCell ref="USF4:USM4"/>
    <mergeCell ref="USN4:USU4"/>
    <mergeCell ref="USV4:UTC4"/>
    <mergeCell ref="UPL4:UPS4"/>
    <mergeCell ref="UPT4:UQA4"/>
    <mergeCell ref="UQB4:UQI4"/>
    <mergeCell ref="UQJ4:UQQ4"/>
    <mergeCell ref="UQR4:UQY4"/>
    <mergeCell ref="UQZ4:URG4"/>
    <mergeCell ref="UNP4:UNW4"/>
    <mergeCell ref="UNX4:UOE4"/>
    <mergeCell ref="UOF4:UOM4"/>
    <mergeCell ref="UON4:UOU4"/>
    <mergeCell ref="UOV4:UPC4"/>
    <mergeCell ref="UPD4:UPK4"/>
    <mergeCell ref="ULT4:UMA4"/>
    <mergeCell ref="UMB4:UMI4"/>
    <mergeCell ref="UMJ4:UMQ4"/>
    <mergeCell ref="UMR4:UMY4"/>
    <mergeCell ref="UMZ4:UNG4"/>
    <mergeCell ref="UNH4:UNO4"/>
    <mergeCell ref="UJX4:UKE4"/>
    <mergeCell ref="UKF4:UKM4"/>
    <mergeCell ref="UKN4:UKU4"/>
    <mergeCell ref="UKV4:ULC4"/>
    <mergeCell ref="ULD4:ULK4"/>
    <mergeCell ref="ULL4:ULS4"/>
    <mergeCell ref="UIB4:UII4"/>
    <mergeCell ref="UIJ4:UIQ4"/>
    <mergeCell ref="UIR4:UIY4"/>
    <mergeCell ref="UIZ4:UJG4"/>
    <mergeCell ref="UJH4:UJO4"/>
    <mergeCell ref="UJP4:UJW4"/>
    <mergeCell ref="UGF4:UGM4"/>
    <mergeCell ref="UGN4:UGU4"/>
    <mergeCell ref="UGV4:UHC4"/>
    <mergeCell ref="UHD4:UHK4"/>
    <mergeCell ref="UHL4:UHS4"/>
    <mergeCell ref="UHT4:UIA4"/>
    <mergeCell ref="UEJ4:UEQ4"/>
    <mergeCell ref="UER4:UEY4"/>
    <mergeCell ref="UEZ4:UFG4"/>
    <mergeCell ref="UFH4:UFO4"/>
    <mergeCell ref="UFP4:UFW4"/>
    <mergeCell ref="UFX4:UGE4"/>
    <mergeCell ref="UCN4:UCU4"/>
    <mergeCell ref="UCV4:UDC4"/>
    <mergeCell ref="UDD4:UDK4"/>
    <mergeCell ref="UDL4:UDS4"/>
    <mergeCell ref="UDT4:UEA4"/>
    <mergeCell ref="UEB4:UEI4"/>
    <mergeCell ref="UAR4:UAY4"/>
    <mergeCell ref="UAZ4:UBG4"/>
    <mergeCell ref="UBH4:UBO4"/>
    <mergeCell ref="UBP4:UBW4"/>
    <mergeCell ref="UBX4:UCE4"/>
    <mergeCell ref="UCF4:UCM4"/>
    <mergeCell ref="TYV4:TZC4"/>
    <mergeCell ref="TZD4:TZK4"/>
    <mergeCell ref="TZL4:TZS4"/>
    <mergeCell ref="TZT4:UAA4"/>
    <mergeCell ref="UAB4:UAI4"/>
    <mergeCell ref="UAJ4:UAQ4"/>
    <mergeCell ref="TWZ4:TXG4"/>
    <mergeCell ref="TXH4:TXO4"/>
    <mergeCell ref="TXP4:TXW4"/>
    <mergeCell ref="TXX4:TYE4"/>
    <mergeCell ref="TYF4:TYM4"/>
    <mergeCell ref="TYN4:TYU4"/>
    <mergeCell ref="TVD4:TVK4"/>
    <mergeCell ref="TVL4:TVS4"/>
    <mergeCell ref="TVT4:TWA4"/>
    <mergeCell ref="TWB4:TWI4"/>
    <mergeCell ref="TWJ4:TWQ4"/>
    <mergeCell ref="TWR4:TWY4"/>
    <mergeCell ref="TTH4:TTO4"/>
    <mergeCell ref="TTP4:TTW4"/>
    <mergeCell ref="TTX4:TUE4"/>
    <mergeCell ref="TUF4:TUM4"/>
    <mergeCell ref="TUN4:TUU4"/>
    <mergeCell ref="TUV4:TVC4"/>
    <mergeCell ref="TRL4:TRS4"/>
    <mergeCell ref="TRT4:TSA4"/>
    <mergeCell ref="TSB4:TSI4"/>
    <mergeCell ref="TSJ4:TSQ4"/>
    <mergeCell ref="TSR4:TSY4"/>
    <mergeCell ref="TSZ4:TTG4"/>
    <mergeCell ref="TPP4:TPW4"/>
    <mergeCell ref="TPX4:TQE4"/>
    <mergeCell ref="TQF4:TQM4"/>
    <mergeCell ref="TQN4:TQU4"/>
    <mergeCell ref="TQV4:TRC4"/>
    <mergeCell ref="TRD4:TRK4"/>
    <mergeCell ref="TNT4:TOA4"/>
    <mergeCell ref="TOB4:TOI4"/>
    <mergeCell ref="TOJ4:TOQ4"/>
    <mergeCell ref="TOR4:TOY4"/>
    <mergeCell ref="TOZ4:TPG4"/>
    <mergeCell ref="TPH4:TPO4"/>
    <mergeCell ref="TLX4:TME4"/>
    <mergeCell ref="TMF4:TMM4"/>
    <mergeCell ref="TMN4:TMU4"/>
    <mergeCell ref="TMV4:TNC4"/>
    <mergeCell ref="TND4:TNK4"/>
    <mergeCell ref="TNL4:TNS4"/>
    <mergeCell ref="TKB4:TKI4"/>
    <mergeCell ref="TKJ4:TKQ4"/>
    <mergeCell ref="TKR4:TKY4"/>
    <mergeCell ref="TKZ4:TLG4"/>
    <mergeCell ref="TLH4:TLO4"/>
    <mergeCell ref="TLP4:TLW4"/>
    <mergeCell ref="TIF4:TIM4"/>
    <mergeCell ref="TIN4:TIU4"/>
    <mergeCell ref="TIV4:TJC4"/>
    <mergeCell ref="TJD4:TJK4"/>
    <mergeCell ref="TJL4:TJS4"/>
    <mergeCell ref="TJT4:TKA4"/>
    <mergeCell ref="TGJ4:TGQ4"/>
    <mergeCell ref="TGR4:TGY4"/>
    <mergeCell ref="TGZ4:THG4"/>
    <mergeCell ref="THH4:THO4"/>
    <mergeCell ref="THP4:THW4"/>
    <mergeCell ref="THX4:TIE4"/>
    <mergeCell ref="TEN4:TEU4"/>
    <mergeCell ref="TEV4:TFC4"/>
    <mergeCell ref="TFD4:TFK4"/>
    <mergeCell ref="TFL4:TFS4"/>
    <mergeCell ref="TFT4:TGA4"/>
    <mergeCell ref="TGB4:TGI4"/>
    <mergeCell ref="TCR4:TCY4"/>
    <mergeCell ref="TCZ4:TDG4"/>
    <mergeCell ref="TDH4:TDO4"/>
    <mergeCell ref="TDP4:TDW4"/>
    <mergeCell ref="TDX4:TEE4"/>
    <mergeCell ref="TEF4:TEM4"/>
    <mergeCell ref="TAV4:TBC4"/>
    <mergeCell ref="TBD4:TBK4"/>
    <mergeCell ref="TBL4:TBS4"/>
    <mergeCell ref="TBT4:TCA4"/>
    <mergeCell ref="TCB4:TCI4"/>
    <mergeCell ref="TCJ4:TCQ4"/>
    <mergeCell ref="SYZ4:SZG4"/>
    <mergeCell ref="SZH4:SZO4"/>
    <mergeCell ref="SZP4:SZW4"/>
    <mergeCell ref="SZX4:TAE4"/>
    <mergeCell ref="TAF4:TAM4"/>
    <mergeCell ref="TAN4:TAU4"/>
    <mergeCell ref="SXD4:SXK4"/>
    <mergeCell ref="SXL4:SXS4"/>
    <mergeCell ref="SXT4:SYA4"/>
    <mergeCell ref="SYB4:SYI4"/>
    <mergeCell ref="SYJ4:SYQ4"/>
    <mergeCell ref="SYR4:SYY4"/>
    <mergeCell ref="SVH4:SVO4"/>
    <mergeCell ref="SVP4:SVW4"/>
    <mergeCell ref="SVX4:SWE4"/>
    <mergeCell ref="SWF4:SWM4"/>
    <mergeCell ref="SWN4:SWU4"/>
    <mergeCell ref="SWV4:SXC4"/>
    <mergeCell ref="STL4:STS4"/>
    <mergeCell ref="STT4:SUA4"/>
    <mergeCell ref="SUB4:SUI4"/>
    <mergeCell ref="SUJ4:SUQ4"/>
    <mergeCell ref="SUR4:SUY4"/>
    <mergeCell ref="SUZ4:SVG4"/>
    <mergeCell ref="SRP4:SRW4"/>
    <mergeCell ref="SRX4:SSE4"/>
    <mergeCell ref="SSF4:SSM4"/>
    <mergeCell ref="SSN4:SSU4"/>
    <mergeCell ref="SSV4:STC4"/>
    <mergeCell ref="STD4:STK4"/>
    <mergeCell ref="SPT4:SQA4"/>
    <mergeCell ref="SQB4:SQI4"/>
    <mergeCell ref="SQJ4:SQQ4"/>
    <mergeCell ref="SQR4:SQY4"/>
    <mergeCell ref="SQZ4:SRG4"/>
    <mergeCell ref="SRH4:SRO4"/>
    <mergeCell ref="SNX4:SOE4"/>
    <mergeCell ref="SOF4:SOM4"/>
    <mergeCell ref="SON4:SOU4"/>
    <mergeCell ref="SOV4:SPC4"/>
    <mergeCell ref="SPD4:SPK4"/>
    <mergeCell ref="SPL4:SPS4"/>
    <mergeCell ref="SMB4:SMI4"/>
    <mergeCell ref="SMJ4:SMQ4"/>
    <mergeCell ref="SMR4:SMY4"/>
    <mergeCell ref="SMZ4:SNG4"/>
    <mergeCell ref="SNH4:SNO4"/>
    <mergeCell ref="SNP4:SNW4"/>
    <mergeCell ref="SKF4:SKM4"/>
    <mergeCell ref="SKN4:SKU4"/>
    <mergeCell ref="SKV4:SLC4"/>
    <mergeCell ref="SLD4:SLK4"/>
    <mergeCell ref="SLL4:SLS4"/>
    <mergeCell ref="SLT4:SMA4"/>
    <mergeCell ref="SIJ4:SIQ4"/>
    <mergeCell ref="SIR4:SIY4"/>
    <mergeCell ref="SIZ4:SJG4"/>
    <mergeCell ref="SJH4:SJO4"/>
    <mergeCell ref="SJP4:SJW4"/>
    <mergeCell ref="SJX4:SKE4"/>
    <mergeCell ref="SGN4:SGU4"/>
    <mergeCell ref="SGV4:SHC4"/>
    <mergeCell ref="SHD4:SHK4"/>
    <mergeCell ref="SHL4:SHS4"/>
    <mergeCell ref="SHT4:SIA4"/>
    <mergeCell ref="SIB4:SII4"/>
    <mergeCell ref="SER4:SEY4"/>
    <mergeCell ref="SEZ4:SFG4"/>
    <mergeCell ref="SFH4:SFO4"/>
    <mergeCell ref="SFP4:SFW4"/>
    <mergeCell ref="SFX4:SGE4"/>
    <mergeCell ref="SGF4:SGM4"/>
    <mergeCell ref="SCV4:SDC4"/>
    <mergeCell ref="SDD4:SDK4"/>
    <mergeCell ref="SDL4:SDS4"/>
    <mergeCell ref="SDT4:SEA4"/>
    <mergeCell ref="SEB4:SEI4"/>
    <mergeCell ref="SEJ4:SEQ4"/>
    <mergeCell ref="SAZ4:SBG4"/>
    <mergeCell ref="SBH4:SBO4"/>
    <mergeCell ref="SBP4:SBW4"/>
    <mergeCell ref="SBX4:SCE4"/>
    <mergeCell ref="SCF4:SCM4"/>
    <mergeCell ref="SCN4:SCU4"/>
    <mergeCell ref="RZD4:RZK4"/>
    <mergeCell ref="RZL4:RZS4"/>
    <mergeCell ref="RZT4:SAA4"/>
    <mergeCell ref="SAB4:SAI4"/>
    <mergeCell ref="SAJ4:SAQ4"/>
    <mergeCell ref="SAR4:SAY4"/>
    <mergeCell ref="RXH4:RXO4"/>
    <mergeCell ref="RXP4:RXW4"/>
    <mergeCell ref="RXX4:RYE4"/>
    <mergeCell ref="RYF4:RYM4"/>
    <mergeCell ref="RYN4:RYU4"/>
    <mergeCell ref="RYV4:RZC4"/>
    <mergeCell ref="RVL4:RVS4"/>
    <mergeCell ref="RVT4:RWA4"/>
    <mergeCell ref="RWB4:RWI4"/>
    <mergeCell ref="RWJ4:RWQ4"/>
    <mergeCell ref="RWR4:RWY4"/>
    <mergeCell ref="RWZ4:RXG4"/>
    <mergeCell ref="RTP4:RTW4"/>
    <mergeCell ref="RTX4:RUE4"/>
    <mergeCell ref="RUF4:RUM4"/>
    <mergeCell ref="RUN4:RUU4"/>
    <mergeCell ref="RUV4:RVC4"/>
    <mergeCell ref="RVD4:RVK4"/>
    <mergeCell ref="RRT4:RSA4"/>
    <mergeCell ref="RSB4:RSI4"/>
    <mergeCell ref="RSJ4:RSQ4"/>
    <mergeCell ref="RSR4:RSY4"/>
    <mergeCell ref="RSZ4:RTG4"/>
    <mergeCell ref="RTH4:RTO4"/>
    <mergeCell ref="RPX4:RQE4"/>
    <mergeCell ref="RQF4:RQM4"/>
    <mergeCell ref="RQN4:RQU4"/>
    <mergeCell ref="RQV4:RRC4"/>
    <mergeCell ref="RRD4:RRK4"/>
    <mergeCell ref="RRL4:RRS4"/>
    <mergeCell ref="ROB4:ROI4"/>
    <mergeCell ref="ROJ4:ROQ4"/>
    <mergeCell ref="ROR4:ROY4"/>
    <mergeCell ref="ROZ4:RPG4"/>
    <mergeCell ref="RPH4:RPO4"/>
    <mergeCell ref="RPP4:RPW4"/>
    <mergeCell ref="RMF4:RMM4"/>
    <mergeCell ref="RMN4:RMU4"/>
    <mergeCell ref="RMV4:RNC4"/>
    <mergeCell ref="RND4:RNK4"/>
    <mergeCell ref="RNL4:RNS4"/>
    <mergeCell ref="RNT4:ROA4"/>
    <mergeCell ref="RKJ4:RKQ4"/>
    <mergeCell ref="RKR4:RKY4"/>
    <mergeCell ref="RKZ4:RLG4"/>
    <mergeCell ref="RLH4:RLO4"/>
    <mergeCell ref="RLP4:RLW4"/>
    <mergeCell ref="RLX4:RME4"/>
    <mergeCell ref="RIN4:RIU4"/>
    <mergeCell ref="RIV4:RJC4"/>
    <mergeCell ref="RJD4:RJK4"/>
    <mergeCell ref="RJL4:RJS4"/>
    <mergeCell ref="RJT4:RKA4"/>
    <mergeCell ref="RKB4:RKI4"/>
    <mergeCell ref="RGR4:RGY4"/>
    <mergeCell ref="RGZ4:RHG4"/>
    <mergeCell ref="RHH4:RHO4"/>
    <mergeCell ref="RHP4:RHW4"/>
    <mergeCell ref="RHX4:RIE4"/>
    <mergeCell ref="RIF4:RIM4"/>
    <mergeCell ref="REV4:RFC4"/>
    <mergeCell ref="RFD4:RFK4"/>
    <mergeCell ref="RFL4:RFS4"/>
    <mergeCell ref="RFT4:RGA4"/>
    <mergeCell ref="RGB4:RGI4"/>
    <mergeCell ref="RGJ4:RGQ4"/>
    <mergeCell ref="RCZ4:RDG4"/>
    <mergeCell ref="RDH4:RDO4"/>
    <mergeCell ref="RDP4:RDW4"/>
    <mergeCell ref="RDX4:REE4"/>
    <mergeCell ref="REF4:REM4"/>
    <mergeCell ref="REN4:REU4"/>
    <mergeCell ref="RBD4:RBK4"/>
    <mergeCell ref="RBL4:RBS4"/>
    <mergeCell ref="RBT4:RCA4"/>
    <mergeCell ref="RCB4:RCI4"/>
    <mergeCell ref="RCJ4:RCQ4"/>
    <mergeCell ref="RCR4:RCY4"/>
    <mergeCell ref="QZH4:QZO4"/>
    <mergeCell ref="QZP4:QZW4"/>
    <mergeCell ref="QZX4:RAE4"/>
    <mergeCell ref="RAF4:RAM4"/>
    <mergeCell ref="RAN4:RAU4"/>
    <mergeCell ref="RAV4:RBC4"/>
    <mergeCell ref="QXL4:QXS4"/>
    <mergeCell ref="QXT4:QYA4"/>
    <mergeCell ref="QYB4:QYI4"/>
    <mergeCell ref="QYJ4:QYQ4"/>
    <mergeCell ref="QYR4:QYY4"/>
    <mergeCell ref="QYZ4:QZG4"/>
    <mergeCell ref="QVP4:QVW4"/>
    <mergeCell ref="QVX4:QWE4"/>
    <mergeCell ref="QWF4:QWM4"/>
    <mergeCell ref="QWN4:QWU4"/>
    <mergeCell ref="QWV4:QXC4"/>
    <mergeCell ref="QXD4:QXK4"/>
    <mergeCell ref="QTT4:QUA4"/>
    <mergeCell ref="QUB4:QUI4"/>
    <mergeCell ref="QUJ4:QUQ4"/>
    <mergeCell ref="QUR4:QUY4"/>
    <mergeCell ref="QUZ4:QVG4"/>
    <mergeCell ref="QVH4:QVO4"/>
    <mergeCell ref="QRX4:QSE4"/>
    <mergeCell ref="QSF4:QSM4"/>
    <mergeCell ref="QSN4:QSU4"/>
    <mergeCell ref="QSV4:QTC4"/>
    <mergeCell ref="QTD4:QTK4"/>
    <mergeCell ref="QTL4:QTS4"/>
    <mergeCell ref="QQB4:QQI4"/>
    <mergeCell ref="QQJ4:QQQ4"/>
    <mergeCell ref="QQR4:QQY4"/>
    <mergeCell ref="QQZ4:QRG4"/>
    <mergeCell ref="QRH4:QRO4"/>
    <mergeCell ref="QRP4:QRW4"/>
    <mergeCell ref="QOF4:QOM4"/>
    <mergeCell ref="QON4:QOU4"/>
    <mergeCell ref="QOV4:QPC4"/>
    <mergeCell ref="QPD4:QPK4"/>
    <mergeCell ref="QPL4:QPS4"/>
    <mergeCell ref="QPT4:QQA4"/>
    <mergeCell ref="QMJ4:QMQ4"/>
    <mergeCell ref="QMR4:QMY4"/>
    <mergeCell ref="QMZ4:QNG4"/>
    <mergeCell ref="QNH4:QNO4"/>
    <mergeCell ref="QNP4:QNW4"/>
    <mergeCell ref="QNX4:QOE4"/>
    <mergeCell ref="QKN4:QKU4"/>
    <mergeCell ref="QKV4:QLC4"/>
    <mergeCell ref="QLD4:QLK4"/>
    <mergeCell ref="QLL4:QLS4"/>
    <mergeCell ref="QLT4:QMA4"/>
    <mergeCell ref="QMB4:QMI4"/>
    <mergeCell ref="QIR4:QIY4"/>
    <mergeCell ref="QIZ4:QJG4"/>
    <mergeCell ref="QJH4:QJO4"/>
    <mergeCell ref="QJP4:QJW4"/>
    <mergeCell ref="QJX4:QKE4"/>
    <mergeCell ref="QKF4:QKM4"/>
    <mergeCell ref="QGV4:QHC4"/>
    <mergeCell ref="QHD4:QHK4"/>
    <mergeCell ref="QHL4:QHS4"/>
    <mergeCell ref="QHT4:QIA4"/>
    <mergeCell ref="QIB4:QII4"/>
    <mergeCell ref="QIJ4:QIQ4"/>
    <mergeCell ref="QEZ4:QFG4"/>
    <mergeCell ref="QFH4:QFO4"/>
    <mergeCell ref="QFP4:QFW4"/>
    <mergeCell ref="QFX4:QGE4"/>
    <mergeCell ref="QGF4:QGM4"/>
    <mergeCell ref="QGN4:QGU4"/>
    <mergeCell ref="QDD4:QDK4"/>
    <mergeCell ref="QDL4:QDS4"/>
    <mergeCell ref="QDT4:QEA4"/>
    <mergeCell ref="QEB4:QEI4"/>
    <mergeCell ref="QEJ4:QEQ4"/>
    <mergeCell ref="QER4:QEY4"/>
    <mergeCell ref="QBH4:QBO4"/>
    <mergeCell ref="QBP4:QBW4"/>
    <mergeCell ref="QBX4:QCE4"/>
    <mergeCell ref="QCF4:QCM4"/>
    <mergeCell ref="QCN4:QCU4"/>
    <mergeCell ref="QCV4:QDC4"/>
    <mergeCell ref="PZL4:PZS4"/>
    <mergeCell ref="PZT4:QAA4"/>
    <mergeCell ref="QAB4:QAI4"/>
    <mergeCell ref="QAJ4:QAQ4"/>
    <mergeCell ref="QAR4:QAY4"/>
    <mergeCell ref="QAZ4:QBG4"/>
    <mergeCell ref="PXP4:PXW4"/>
    <mergeCell ref="PXX4:PYE4"/>
    <mergeCell ref="PYF4:PYM4"/>
    <mergeCell ref="PYN4:PYU4"/>
    <mergeCell ref="PYV4:PZC4"/>
    <mergeCell ref="PZD4:PZK4"/>
    <mergeCell ref="PVT4:PWA4"/>
    <mergeCell ref="PWB4:PWI4"/>
    <mergeCell ref="PWJ4:PWQ4"/>
    <mergeCell ref="PWR4:PWY4"/>
    <mergeCell ref="PWZ4:PXG4"/>
    <mergeCell ref="PXH4:PXO4"/>
    <mergeCell ref="PTX4:PUE4"/>
    <mergeCell ref="PUF4:PUM4"/>
    <mergeCell ref="PUN4:PUU4"/>
    <mergeCell ref="PUV4:PVC4"/>
    <mergeCell ref="PVD4:PVK4"/>
    <mergeCell ref="PVL4:PVS4"/>
    <mergeCell ref="PSB4:PSI4"/>
    <mergeCell ref="PSJ4:PSQ4"/>
    <mergeCell ref="PSR4:PSY4"/>
    <mergeCell ref="PSZ4:PTG4"/>
    <mergeCell ref="PTH4:PTO4"/>
    <mergeCell ref="PTP4:PTW4"/>
    <mergeCell ref="PQF4:PQM4"/>
    <mergeCell ref="PQN4:PQU4"/>
    <mergeCell ref="PQV4:PRC4"/>
    <mergeCell ref="PRD4:PRK4"/>
    <mergeCell ref="PRL4:PRS4"/>
    <mergeCell ref="PRT4:PSA4"/>
    <mergeCell ref="POJ4:POQ4"/>
    <mergeCell ref="POR4:POY4"/>
    <mergeCell ref="POZ4:PPG4"/>
    <mergeCell ref="PPH4:PPO4"/>
    <mergeCell ref="PPP4:PPW4"/>
    <mergeCell ref="PPX4:PQE4"/>
    <mergeCell ref="PMN4:PMU4"/>
    <mergeCell ref="PMV4:PNC4"/>
    <mergeCell ref="PND4:PNK4"/>
    <mergeCell ref="PNL4:PNS4"/>
    <mergeCell ref="PNT4:POA4"/>
    <mergeCell ref="POB4:POI4"/>
    <mergeCell ref="PKR4:PKY4"/>
    <mergeCell ref="PKZ4:PLG4"/>
    <mergeCell ref="PLH4:PLO4"/>
    <mergeCell ref="PLP4:PLW4"/>
    <mergeCell ref="PLX4:PME4"/>
    <mergeCell ref="PMF4:PMM4"/>
    <mergeCell ref="PIV4:PJC4"/>
    <mergeCell ref="PJD4:PJK4"/>
    <mergeCell ref="PJL4:PJS4"/>
    <mergeCell ref="PJT4:PKA4"/>
    <mergeCell ref="PKB4:PKI4"/>
    <mergeCell ref="PKJ4:PKQ4"/>
    <mergeCell ref="PGZ4:PHG4"/>
    <mergeCell ref="PHH4:PHO4"/>
    <mergeCell ref="PHP4:PHW4"/>
    <mergeCell ref="PHX4:PIE4"/>
    <mergeCell ref="PIF4:PIM4"/>
    <mergeCell ref="PIN4:PIU4"/>
    <mergeCell ref="PFD4:PFK4"/>
    <mergeCell ref="PFL4:PFS4"/>
    <mergeCell ref="PFT4:PGA4"/>
    <mergeCell ref="PGB4:PGI4"/>
    <mergeCell ref="PGJ4:PGQ4"/>
    <mergeCell ref="PGR4:PGY4"/>
    <mergeCell ref="PDH4:PDO4"/>
    <mergeCell ref="PDP4:PDW4"/>
    <mergeCell ref="PDX4:PEE4"/>
    <mergeCell ref="PEF4:PEM4"/>
    <mergeCell ref="PEN4:PEU4"/>
    <mergeCell ref="PEV4:PFC4"/>
    <mergeCell ref="PBL4:PBS4"/>
    <mergeCell ref="PBT4:PCA4"/>
    <mergeCell ref="PCB4:PCI4"/>
    <mergeCell ref="PCJ4:PCQ4"/>
    <mergeCell ref="PCR4:PCY4"/>
    <mergeCell ref="PCZ4:PDG4"/>
    <mergeCell ref="OZP4:OZW4"/>
    <mergeCell ref="OZX4:PAE4"/>
    <mergeCell ref="PAF4:PAM4"/>
    <mergeCell ref="PAN4:PAU4"/>
    <mergeCell ref="PAV4:PBC4"/>
    <mergeCell ref="PBD4:PBK4"/>
    <mergeCell ref="OXT4:OYA4"/>
    <mergeCell ref="OYB4:OYI4"/>
    <mergeCell ref="OYJ4:OYQ4"/>
    <mergeCell ref="OYR4:OYY4"/>
    <mergeCell ref="OYZ4:OZG4"/>
    <mergeCell ref="OZH4:OZO4"/>
    <mergeCell ref="OVX4:OWE4"/>
    <mergeCell ref="OWF4:OWM4"/>
    <mergeCell ref="OWN4:OWU4"/>
    <mergeCell ref="OWV4:OXC4"/>
    <mergeCell ref="OXD4:OXK4"/>
    <mergeCell ref="OXL4:OXS4"/>
    <mergeCell ref="OUB4:OUI4"/>
    <mergeCell ref="OUJ4:OUQ4"/>
    <mergeCell ref="OUR4:OUY4"/>
    <mergeCell ref="OUZ4:OVG4"/>
    <mergeCell ref="OVH4:OVO4"/>
    <mergeCell ref="OVP4:OVW4"/>
    <mergeCell ref="OSF4:OSM4"/>
    <mergeCell ref="OSN4:OSU4"/>
    <mergeCell ref="OSV4:OTC4"/>
    <mergeCell ref="OTD4:OTK4"/>
    <mergeCell ref="OTL4:OTS4"/>
    <mergeCell ref="OTT4:OUA4"/>
    <mergeCell ref="OQJ4:OQQ4"/>
    <mergeCell ref="OQR4:OQY4"/>
    <mergeCell ref="OQZ4:ORG4"/>
    <mergeCell ref="ORH4:ORO4"/>
    <mergeCell ref="ORP4:ORW4"/>
    <mergeCell ref="ORX4:OSE4"/>
    <mergeCell ref="OON4:OOU4"/>
    <mergeCell ref="OOV4:OPC4"/>
    <mergeCell ref="OPD4:OPK4"/>
    <mergeCell ref="OPL4:OPS4"/>
    <mergeCell ref="OPT4:OQA4"/>
    <mergeCell ref="OQB4:OQI4"/>
    <mergeCell ref="OMR4:OMY4"/>
    <mergeCell ref="OMZ4:ONG4"/>
    <mergeCell ref="ONH4:ONO4"/>
    <mergeCell ref="ONP4:ONW4"/>
    <mergeCell ref="ONX4:OOE4"/>
    <mergeCell ref="OOF4:OOM4"/>
    <mergeCell ref="OKV4:OLC4"/>
    <mergeCell ref="OLD4:OLK4"/>
    <mergeCell ref="OLL4:OLS4"/>
    <mergeCell ref="OLT4:OMA4"/>
    <mergeCell ref="OMB4:OMI4"/>
    <mergeCell ref="OMJ4:OMQ4"/>
    <mergeCell ref="OIZ4:OJG4"/>
    <mergeCell ref="OJH4:OJO4"/>
    <mergeCell ref="OJP4:OJW4"/>
    <mergeCell ref="OJX4:OKE4"/>
    <mergeCell ref="OKF4:OKM4"/>
    <mergeCell ref="OKN4:OKU4"/>
    <mergeCell ref="OHD4:OHK4"/>
    <mergeCell ref="OHL4:OHS4"/>
    <mergeCell ref="OHT4:OIA4"/>
    <mergeCell ref="OIB4:OII4"/>
    <mergeCell ref="OIJ4:OIQ4"/>
    <mergeCell ref="OIR4:OIY4"/>
    <mergeCell ref="OFH4:OFO4"/>
    <mergeCell ref="OFP4:OFW4"/>
    <mergeCell ref="OFX4:OGE4"/>
    <mergeCell ref="OGF4:OGM4"/>
    <mergeCell ref="OGN4:OGU4"/>
    <mergeCell ref="OGV4:OHC4"/>
    <mergeCell ref="ODL4:ODS4"/>
    <mergeCell ref="ODT4:OEA4"/>
    <mergeCell ref="OEB4:OEI4"/>
    <mergeCell ref="OEJ4:OEQ4"/>
    <mergeCell ref="OER4:OEY4"/>
    <mergeCell ref="OEZ4:OFG4"/>
    <mergeCell ref="OBP4:OBW4"/>
    <mergeCell ref="OBX4:OCE4"/>
    <mergeCell ref="OCF4:OCM4"/>
    <mergeCell ref="OCN4:OCU4"/>
    <mergeCell ref="OCV4:ODC4"/>
    <mergeCell ref="ODD4:ODK4"/>
    <mergeCell ref="NZT4:OAA4"/>
    <mergeCell ref="OAB4:OAI4"/>
    <mergeCell ref="OAJ4:OAQ4"/>
    <mergeCell ref="OAR4:OAY4"/>
    <mergeCell ref="OAZ4:OBG4"/>
    <mergeCell ref="OBH4:OBO4"/>
    <mergeCell ref="NXX4:NYE4"/>
    <mergeCell ref="NYF4:NYM4"/>
    <mergeCell ref="NYN4:NYU4"/>
    <mergeCell ref="NYV4:NZC4"/>
    <mergeCell ref="NZD4:NZK4"/>
    <mergeCell ref="NZL4:NZS4"/>
    <mergeCell ref="NWB4:NWI4"/>
    <mergeCell ref="NWJ4:NWQ4"/>
    <mergeCell ref="NWR4:NWY4"/>
    <mergeCell ref="NWZ4:NXG4"/>
    <mergeCell ref="NXH4:NXO4"/>
    <mergeCell ref="NXP4:NXW4"/>
    <mergeCell ref="NUF4:NUM4"/>
    <mergeCell ref="NUN4:NUU4"/>
    <mergeCell ref="NUV4:NVC4"/>
    <mergeCell ref="NVD4:NVK4"/>
    <mergeCell ref="NVL4:NVS4"/>
    <mergeCell ref="NVT4:NWA4"/>
    <mergeCell ref="NSJ4:NSQ4"/>
    <mergeCell ref="NSR4:NSY4"/>
    <mergeCell ref="NSZ4:NTG4"/>
    <mergeCell ref="NTH4:NTO4"/>
    <mergeCell ref="NTP4:NTW4"/>
    <mergeCell ref="NTX4:NUE4"/>
    <mergeCell ref="NQN4:NQU4"/>
    <mergeCell ref="NQV4:NRC4"/>
    <mergeCell ref="NRD4:NRK4"/>
    <mergeCell ref="NRL4:NRS4"/>
    <mergeCell ref="NRT4:NSA4"/>
    <mergeCell ref="NSB4:NSI4"/>
    <mergeCell ref="NOR4:NOY4"/>
    <mergeCell ref="NOZ4:NPG4"/>
    <mergeCell ref="NPH4:NPO4"/>
    <mergeCell ref="NPP4:NPW4"/>
    <mergeCell ref="NPX4:NQE4"/>
    <mergeCell ref="NQF4:NQM4"/>
    <mergeCell ref="NMV4:NNC4"/>
    <mergeCell ref="NND4:NNK4"/>
    <mergeCell ref="NNL4:NNS4"/>
    <mergeCell ref="NNT4:NOA4"/>
    <mergeCell ref="NOB4:NOI4"/>
    <mergeCell ref="NOJ4:NOQ4"/>
    <mergeCell ref="NKZ4:NLG4"/>
    <mergeCell ref="NLH4:NLO4"/>
    <mergeCell ref="NLP4:NLW4"/>
    <mergeCell ref="NLX4:NME4"/>
    <mergeCell ref="NMF4:NMM4"/>
    <mergeCell ref="NMN4:NMU4"/>
    <mergeCell ref="NJD4:NJK4"/>
    <mergeCell ref="NJL4:NJS4"/>
    <mergeCell ref="NJT4:NKA4"/>
    <mergeCell ref="NKB4:NKI4"/>
    <mergeCell ref="NKJ4:NKQ4"/>
    <mergeCell ref="NKR4:NKY4"/>
    <mergeCell ref="NHH4:NHO4"/>
    <mergeCell ref="NHP4:NHW4"/>
    <mergeCell ref="NHX4:NIE4"/>
    <mergeCell ref="NIF4:NIM4"/>
    <mergeCell ref="NIN4:NIU4"/>
    <mergeCell ref="NIV4:NJC4"/>
    <mergeCell ref="NFL4:NFS4"/>
    <mergeCell ref="NFT4:NGA4"/>
    <mergeCell ref="NGB4:NGI4"/>
    <mergeCell ref="NGJ4:NGQ4"/>
    <mergeCell ref="NGR4:NGY4"/>
    <mergeCell ref="NGZ4:NHG4"/>
    <mergeCell ref="NDP4:NDW4"/>
    <mergeCell ref="NDX4:NEE4"/>
    <mergeCell ref="NEF4:NEM4"/>
    <mergeCell ref="NEN4:NEU4"/>
    <mergeCell ref="NEV4:NFC4"/>
    <mergeCell ref="NFD4:NFK4"/>
    <mergeCell ref="NBT4:NCA4"/>
    <mergeCell ref="NCB4:NCI4"/>
    <mergeCell ref="NCJ4:NCQ4"/>
    <mergeCell ref="NCR4:NCY4"/>
    <mergeCell ref="NCZ4:NDG4"/>
    <mergeCell ref="NDH4:NDO4"/>
    <mergeCell ref="MZX4:NAE4"/>
    <mergeCell ref="NAF4:NAM4"/>
    <mergeCell ref="NAN4:NAU4"/>
    <mergeCell ref="NAV4:NBC4"/>
    <mergeCell ref="NBD4:NBK4"/>
    <mergeCell ref="NBL4:NBS4"/>
    <mergeCell ref="MYB4:MYI4"/>
    <mergeCell ref="MYJ4:MYQ4"/>
    <mergeCell ref="MYR4:MYY4"/>
    <mergeCell ref="MYZ4:MZG4"/>
    <mergeCell ref="MZH4:MZO4"/>
    <mergeCell ref="MZP4:MZW4"/>
    <mergeCell ref="MWF4:MWM4"/>
    <mergeCell ref="MWN4:MWU4"/>
    <mergeCell ref="MWV4:MXC4"/>
    <mergeCell ref="MXD4:MXK4"/>
    <mergeCell ref="MXL4:MXS4"/>
    <mergeCell ref="MXT4:MYA4"/>
    <mergeCell ref="MUJ4:MUQ4"/>
    <mergeCell ref="MUR4:MUY4"/>
    <mergeCell ref="MUZ4:MVG4"/>
    <mergeCell ref="MVH4:MVO4"/>
    <mergeCell ref="MVP4:MVW4"/>
    <mergeCell ref="MVX4:MWE4"/>
    <mergeCell ref="MSN4:MSU4"/>
    <mergeCell ref="MSV4:MTC4"/>
    <mergeCell ref="MTD4:MTK4"/>
    <mergeCell ref="MTL4:MTS4"/>
    <mergeCell ref="MTT4:MUA4"/>
    <mergeCell ref="MUB4:MUI4"/>
    <mergeCell ref="MQR4:MQY4"/>
    <mergeCell ref="MQZ4:MRG4"/>
    <mergeCell ref="MRH4:MRO4"/>
    <mergeCell ref="MRP4:MRW4"/>
    <mergeCell ref="MRX4:MSE4"/>
    <mergeCell ref="MSF4:MSM4"/>
    <mergeCell ref="MOV4:MPC4"/>
    <mergeCell ref="MPD4:MPK4"/>
    <mergeCell ref="MPL4:MPS4"/>
    <mergeCell ref="MPT4:MQA4"/>
    <mergeCell ref="MQB4:MQI4"/>
    <mergeCell ref="MQJ4:MQQ4"/>
    <mergeCell ref="MMZ4:MNG4"/>
    <mergeCell ref="MNH4:MNO4"/>
    <mergeCell ref="MNP4:MNW4"/>
    <mergeCell ref="MNX4:MOE4"/>
    <mergeCell ref="MOF4:MOM4"/>
    <mergeCell ref="MON4:MOU4"/>
    <mergeCell ref="MLD4:MLK4"/>
    <mergeCell ref="MLL4:MLS4"/>
    <mergeCell ref="MLT4:MMA4"/>
    <mergeCell ref="MMB4:MMI4"/>
    <mergeCell ref="MMJ4:MMQ4"/>
    <mergeCell ref="MMR4:MMY4"/>
    <mergeCell ref="MJH4:MJO4"/>
    <mergeCell ref="MJP4:MJW4"/>
    <mergeCell ref="MJX4:MKE4"/>
    <mergeCell ref="MKF4:MKM4"/>
    <mergeCell ref="MKN4:MKU4"/>
    <mergeCell ref="MKV4:MLC4"/>
    <mergeCell ref="MHL4:MHS4"/>
    <mergeCell ref="MHT4:MIA4"/>
    <mergeCell ref="MIB4:MII4"/>
    <mergeCell ref="MIJ4:MIQ4"/>
    <mergeCell ref="MIR4:MIY4"/>
    <mergeCell ref="MIZ4:MJG4"/>
    <mergeCell ref="MFP4:MFW4"/>
    <mergeCell ref="MFX4:MGE4"/>
    <mergeCell ref="MGF4:MGM4"/>
    <mergeCell ref="MGN4:MGU4"/>
    <mergeCell ref="MGV4:MHC4"/>
    <mergeCell ref="MHD4:MHK4"/>
    <mergeCell ref="MDT4:MEA4"/>
    <mergeCell ref="MEB4:MEI4"/>
    <mergeCell ref="MEJ4:MEQ4"/>
    <mergeCell ref="MER4:MEY4"/>
    <mergeCell ref="MEZ4:MFG4"/>
    <mergeCell ref="MFH4:MFO4"/>
    <mergeCell ref="MBX4:MCE4"/>
    <mergeCell ref="MCF4:MCM4"/>
    <mergeCell ref="MCN4:MCU4"/>
    <mergeCell ref="MCV4:MDC4"/>
    <mergeCell ref="MDD4:MDK4"/>
    <mergeCell ref="MDL4:MDS4"/>
    <mergeCell ref="MAB4:MAI4"/>
    <mergeCell ref="MAJ4:MAQ4"/>
    <mergeCell ref="MAR4:MAY4"/>
    <mergeCell ref="MAZ4:MBG4"/>
    <mergeCell ref="MBH4:MBO4"/>
    <mergeCell ref="MBP4:MBW4"/>
    <mergeCell ref="LYF4:LYM4"/>
    <mergeCell ref="LYN4:LYU4"/>
    <mergeCell ref="LYV4:LZC4"/>
    <mergeCell ref="LZD4:LZK4"/>
    <mergeCell ref="LZL4:LZS4"/>
    <mergeCell ref="LZT4:MAA4"/>
    <mergeCell ref="LWJ4:LWQ4"/>
    <mergeCell ref="LWR4:LWY4"/>
    <mergeCell ref="LWZ4:LXG4"/>
    <mergeCell ref="LXH4:LXO4"/>
    <mergeCell ref="LXP4:LXW4"/>
    <mergeCell ref="LXX4:LYE4"/>
    <mergeCell ref="LUN4:LUU4"/>
    <mergeCell ref="LUV4:LVC4"/>
    <mergeCell ref="LVD4:LVK4"/>
    <mergeCell ref="LVL4:LVS4"/>
    <mergeCell ref="LVT4:LWA4"/>
    <mergeCell ref="LWB4:LWI4"/>
    <mergeCell ref="LSR4:LSY4"/>
    <mergeCell ref="LSZ4:LTG4"/>
    <mergeCell ref="LTH4:LTO4"/>
    <mergeCell ref="LTP4:LTW4"/>
    <mergeCell ref="LTX4:LUE4"/>
    <mergeCell ref="LUF4:LUM4"/>
    <mergeCell ref="LQV4:LRC4"/>
    <mergeCell ref="LRD4:LRK4"/>
    <mergeCell ref="LRL4:LRS4"/>
    <mergeCell ref="LRT4:LSA4"/>
    <mergeCell ref="LSB4:LSI4"/>
    <mergeCell ref="LSJ4:LSQ4"/>
    <mergeCell ref="LOZ4:LPG4"/>
    <mergeCell ref="LPH4:LPO4"/>
    <mergeCell ref="LPP4:LPW4"/>
    <mergeCell ref="LPX4:LQE4"/>
    <mergeCell ref="LQF4:LQM4"/>
    <mergeCell ref="LQN4:LQU4"/>
    <mergeCell ref="LND4:LNK4"/>
    <mergeCell ref="LNL4:LNS4"/>
    <mergeCell ref="LNT4:LOA4"/>
    <mergeCell ref="LOB4:LOI4"/>
    <mergeCell ref="LOJ4:LOQ4"/>
    <mergeCell ref="LOR4:LOY4"/>
    <mergeCell ref="LLH4:LLO4"/>
    <mergeCell ref="LLP4:LLW4"/>
    <mergeCell ref="LLX4:LME4"/>
    <mergeCell ref="LMF4:LMM4"/>
    <mergeCell ref="LMN4:LMU4"/>
    <mergeCell ref="LMV4:LNC4"/>
    <mergeCell ref="LJL4:LJS4"/>
    <mergeCell ref="LJT4:LKA4"/>
    <mergeCell ref="LKB4:LKI4"/>
    <mergeCell ref="LKJ4:LKQ4"/>
    <mergeCell ref="LKR4:LKY4"/>
    <mergeCell ref="LKZ4:LLG4"/>
    <mergeCell ref="LHP4:LHW4"/>
    <mergeCell ref="LHX4:LIE4"/>
    <mergeCell ref="LIF4:LIM4"/>
    <mergeCell ref="LIN4:LIU4"/>
    <mergeCell ref="LIV4:LJC4"/>
    <mergeCell ref="LJD4:LJK4"/>
    <mergeCell ref="LFT4:LGA4"/>
    <mergeCell ref="LGB4:LGI4"/>
    <mergeCell ref="LGJ4:LGQ4"/>
    <mergeCell ref="LGR4:LGY4"/>
    <mergeCell ref="LGZ4:LHG4"/>
    <mergeCell ref="LHH4:LHO4"/>
    <mergeCell ref="LDX4:LEE4"/>
    <mergeCell ref="LEF4:LEM4"/>
    <mergeCell ref="LEN4:LEU4"/>
    <mergeCell ref="LEV4:LFC4"/>
    <mergeCell ref="LFD4:LFK4"/>
    <mergeCell ref="LFL4:LFS4"/>
    <mergeCell ref="LCB4:LCI4"/>
    <mergeCell ref="LCJ4:LCQ4"/>
    <mergeCell ref="LCR4:LCY4"/>
    <mergeCell ref="LCZ4:LDG4"/>
    <mergeCell ref="LDH4:LDO4"/>
    <mergeCell ref="LDP4:LDW4"/>
    <mergeCell ref="LAF4:LAM4"/>
    <mergeCell ref="LAN4:LAU4"/>
    <mergeCell ref="LAV4:LBC4"/>
    <mergeCell ref="LBD4:LBK4"/>
    <mergeCell ref="LBL4:LBS4"/>
    <mergeCell ref="LBT4:LCA4"/>
    <mergeCell ref="KYJ4:KYQ4"/>
    <mergeCell ref="KYR4:KYY4"/>
    <mergeCell ref="KYZ4:KZG4"/>
    <mergeCell ref="KZH4:KZO4"/>
    <mergeCell ref="KZP4:KZW4"/>
    <mergeCell ref="KZX4:LAE4"/>
    <mergeCell ref="KWN4:KWU4"/>
    <mergeCell ref="KWV4:KXC4"/>
    <mergeCell ref="KXD4:KXK4"/>
    <mergeCell ref="KXL4:KXS4"/>
    <mergeCell ref="KXT4:KYA4"/>
    <mergeCell ref="KYB4:KYI4"/>
    <mergeCell ref="KUR4:KUY4"/>
    <mergeCell ref="KUZ4:KVG4"/>
    <mergeCell ref="KVH4:KVO4"/>
    <mergeCell ref="KVP4:KVW4"/>
    <mergeCell ref="KVX4:KWE4"/>
    <mergeCell ref="KWF4:KWM4"/>
    <mergeCell ref="KSV4:KTC4"/>
    <mergeCell ref="KTD4:KTK4"/>
    <mergeCell ref="KTL4:KTS4"/>
    <mergeCell ref="KTT4:KUA4"/>
    <mergeCell ref="KUB4:KUI4"/>
    <mergeCell ref="KUJ4:KUQ4"/>
    <mergeCell ref="KQZ4:KRG4"/>
    <mergeCell ref="KRH4:KRO4"/>
    <mergeCell ref="KRP4:KRW4"/>
    <mergeCell ref="KRX4:KSE4"/>
    <mergeCell ref="KSF4:KSM4"/>
    <mergeCell ref="KSN4:KSU4"/>
    <mergeCell ref="KPD4:KPK4"/>
    <mergeCell ref="KPL4:KPS4"/>
    <mergeCell ref="KPT4:KQA4"/>
    <mergeCell ref="KQB4:KQI4"/>
    <mergeCell ref="KQJ4:KQQ4"/>
    <mergeCell ref="KQR4:KQY4"/>
    <mergeCell ref="KNH4:KNO4"/>
    <mergeCell ref="KNP4:KNW4"/>
    <mergeCell ref="KNX4:KOE4"/>
    <mergeCell ref="KOF4:KOM4"/>
    <mergeCell ref="KON4:KOU4"/>
    <mergeCell ref="KOV4:KPC4"/>
    <mergeCell ref="KLL4:KLS4"/>
    <mergeCell ref="KLT4:KMA4"/>
    <mergeCell ref="KMB4:KMI4"/>
    <mergeCell ref="KMJ4:KMQ4"/>
    <mergeCell ref="KMR4:KMY4"/>
    <mergeCell ref="KMZ4:KNG4"/>
    <mergeCell ref="KJP4:KJW4"/>
    <mergeCell ref="KJX4:KKE4"/>
    <mergeCell ref="KKF4:KKM4"/>
    <mergeCell ref="KKN4:KKU4"/>
    <mergeCell ref="KKV4:KLC4"/>
    <mergeCell ref="KLD4:KLK4"/>
    <mergeCell ref="KHT4:KIA4"/>
    <mergeCell ref="KIB4:KII4"/>
    <mergeCell ref="KIJ4:KIQ4"/>
    <mergeCell ref="KIR4:KIY4"/>
    <mergeCell ref="KIZ4:KJG4"/>
    <mergeCell ref="KJH4:KJO4"/>
    <mergeCell ref="KFX4:KGE4"/>
    <mergeCell ref="KGF4:KGM4"/>
    <mergeCell ref="KGN4:KGU4"/>
    <mergeCell ref="KGV4:KHC4"/>
    <mergeCell ref="KHD4:KHK4"/>
    <mergeCell ref="KHL4:KHS4"/>
    <mergeCell ref="KEB4:KEI4"/>
    <mergeCell ref="KEJ4:KEQ4"/>
    <mergeCell ref="KER4:KEY4"/>
    <mergeCell ref="KEZ4:KFG4"/>
    <mergeCell ref="KFH4:KFO4"/>
    <mergeCell ref="KFP4:KFW4"/>
    <mergeCell ref="KCF4:KCM4"/>
    <mergeCell ref="KCN4:KCU4"/>
    <mergeCell ref="KCV4:KDC4"/>
    <mergeCell ref="KDD4:KDK4"/>
    <mergeCell ref="KDL4:KDS4"/>
    <mergeCell ref="KDT4:KEA4"/>
    <mergeCell ref="KAJ4:KAQ4"/>
    <mergeCell ref="KAR4:KAY4"/>
    <mergeCell ref="KAZ4:KBG4"/>
    <mergeCell ref="KBH4:KBO4"/>
    <mergeCell ref="KBP4:KBW4"/>
    <mergeCell ref="KBX4:KCE4"/>
    <mergeCell ref="JYN4:JYU4"/>
    <mergeCell ref="JYV4:JZC4"/>
    <mergeCell ref="JZD4:JZK4"/>
    <mergeCell ref="JZL4:JZS4"/>
    <mergeCell ref="JZT4:KAA4"/>
    <mergeCell ref="KAB4:KAI4"/>
    <mergeCell ref="JWR4:JWY4"/>
    <mergeCell ref="JWZ4:JXG4"/>
    <mergeCell ref="JXH4:JXO4"/>
    <mergeCell ref="JXP4:JXW4"/>
    <mergeCell ref="JXX4:JYE4"/>
    <mergeCell ref="JYF4:JYM4"/>
    <mergeCell ref="JUV4:JVC4"/>
    <mergeCell ref="JVD4:JVK4"/>
    <mergeCell ref="JVL4:JVS4"/>
    <mergeCell ref="JVT4:JWA4"/>
    <mergeCell ref="JWB4:JWI4"/>
    <mergeCell ref="JWJ4:JWQ4"/>
    <mergeCell ref="JSZ4:JTG4"/>
    <mergeCell ref="JTH4:JTO4"/>
    <mergeCell ref="JTP4:JTW4"/>
    <mergeCell ref="JTX4:JUE4"/>
    <mergeCell ref="JUF4:JUM4"/>
    <mergeCell ref="JUN4:JUU4"/>
    <mergeCell ref="JRD4:JRK4"/>
    <mergeCell ref="JRL4:JRS4"/>
    <mergeCell ref="JRT4:JSA4"/>
    <mergeCell ref="JSB4:JSI4"/>
    <mergeCell ref="JSJ4:JSQ4"/>
    <mergeCell ref="JSR4:JSY4"/>
    <mergeCell ref="JPH4:JPO4"/>
    <mergeCell ref="JPP4:JPW4"/>
    <mergeCell ref="JPX4:JQE4"/>
    <mergeCell ref="JQF4:JQM4"/>
    <mergeCell ref="JQN4:JQU4"/>
    <mergeCell ref="JQV4:JRC4"/>
    <mergeCell ref="JNL4:JNS4"/>
    <mergeCell ref="JNT4:JOA4"/>
    <mergeCell ref="JOB4:JOI4"/>
    <mergeCell ref="JOJ4:JOQ4"/>
    <mergeCell ref="JOR4:JOY4"/>
    <mergeCell ref="JOZ4:JPG4"/>
    <mergeCell ref="JLP4:JLW4"/>
    <mergeCell ref="JLX4:JME4"/>
    <mergeCell ref="JMF4:JMM4"/>
    <mergeCell ref="JMN4:JMU4"/>
    <mergeCell ref="JMV4:JNC4"/>
    <mergeCell ref="JND4:JNK4"/>
    <mergeCell ref="JJT4:JKA4"/>
    <mergeCell ref="JKB4:JKI4"/>
    <mergeCell ref="JKJ4:JKQ4"/>
    <mergeCell ref="JKR4:JKY4"/>
    <mergeCell ref="JKZ4:JLG4"/>
    <mergeCell ref="JLH4:JLO4"/>
    <mergeCell ref="JHX4:JIE4"/>
    <mergeCell ref="JIF4:JIM4"/>
    <mergeCell ref="JIN4:JIU4"/>
    <mergeCell ref="JIV4:JJC4"/>
    <mergeCell ref="JJD4:JJK4"/>
    <mergeCell ref="JJL4:JJS4"/>
    <mergeCell ref="JGB4:JGI4"/>
    <mergeCell ref="JGJ4:JGQ4"/>
    <mergeCell ref="JGR4:JGY4"/>
    <mergeCell ref="JGZ4:JHG4"/>
    <mergeCell ref="JHH4:JHO4"/>
    <mergeCell ref="JHP4:JHW4"/>
    <mergeCell ref="JEF4:JEM4"/>
    <mergeCell ref="JEN4:JEU4"/>
    <mergeCell ref="JEV4:JFC4"/>
    <mergeCell ref="JFD4:JFK4"/>
    <mergeCell ref="JFL4:JFS4"/>
    <mergeCell ref="JFT4:JGA4"/>
    <mergeCell ref="JCJ4:JCQ4"/>
    <mergeCell ref="JCR4:JCY4"/>
    <mergeCell ref="JCZ4:JDG4"/>
    <mergeCell ref="JDH4:JDO4"/>
    <mergeCell ref="JDP4:JDW4"/>
    <mergeCell ref="JDX4:JEE4"/>
    <mergeCell ref="JAN4:JAU4"/>
    <mergeCell ref="JAV4:JBC4"/>
    <mergeCell ref="JBD4:JBK4"/>
    <mergeCell ref="JBL4:JBS4"/>
    <mergeCell ref="JBT4:JCA4"/>
    <mergeCell ref="JCB4:JCI4"/>
    <mergeCell ref="IYR4:IYY4"/>
    <mergeCell ref="IYZ4:IZG4"/>
    <mergeCell ref="IZH4:IZO4"/>
    <mergeCell ref="IZP4:IZW4"/>
    <mergeCell ref="IZX4:JAE4"/>
    <mergeCell ref="JAF4:JAM4"/>
    <mergeCell ref="IWV4:IXC4"/>
    <mergeCell ref="IXD4:IXK4"/>
    <mergeCell ref="IXL4:IXS4"/>
    <mergeCell ref="IXT4:IYA4"/>
    <mergeCell ref="IYB4:IYI4"/>
    <mergeCell ref="IYJ4:IYQ4"/>
    <mergeCell ref="IUZ4:IVG4"/>
    <mergeCell ref="IVH4:IVO4"/>
    <mergeCell ref="IVP4:IVW4"/>
    <mergeCell ref="IVX4:IWE4"/>
    <mergeCell ref="IWF4:IWM4"/>
    <mergeCell ref="IWN4:IWU4"/>
    <mergeCell ref="ITD4:ITK4"/>
    <mergeCell ref="ITL4:ITS4"/>
    <mergeCell ref="ITT4:IUA4"/>
    <mergeCell ref="IUB4:IUI4"/>
    <mergeCell ref="IUJ4:IUQ4"/>
    <mergeCell ref="IUR4:IUY4"/>
    <mergeCell ref="IRH4:IRO4"/>
    <mergeCell ref="IRP4:IRW4"/>
    <mergeCell ref="IRX4:ISE4"/>
    <mergeCell ref="ISF4:ISM4"/>
    <mergeCell ref="ISN4:ISU4"/>
    <mergeCell ref="ISV4:ITC4"/>
    <mergeCell ref="IPL4:IPS4"/>
    <mergeCell ref="IPT4:IQA4"/>
    <mergeCell ref="IQB4:IQI4"/>
    <mergeCell ref="IQJ4:IQQ4"/>
    <mergeCell ref="IQR4:IQY4"/>
    <mergeCell ref="IQZ4:IRG4"/>
    <mergeCell ref="INP4:INW4"/>
    <mergeCell ref="INX4:IOE4"/>
    <mergeCell ref="IOF4:IOM4"/>
    <mergeCell ref="ION4:IOU4"/>
    <mergeCell ref="IOV4:IPC4"/>
    <mergeCell ref="IPD4:IPK4"/>
    <mergeCell ref="ILT4:IMA4"/>
    <mergeCell ref="IMB4:IMI4"/>
    <mergeCell ref="IMJ4:IMQ4"/>
    <mergeCell ref="IMR4:IMY4"/>
    <mergeCell ref="IMZ4:ING4"/>
    <mergeCell ref="INH4:INO4"/>
    <mergeCell ref="IJX4:IKE4"/>
    <mergeCell ref="IKF4:IKM4"/>
    <mergeCell ref="IKN4:IKU4"/>
    <mergeCell ref="IKV4:ILC4"/>
    <mergeCell ref="ILD4:ILK4"/>
    <mergeCell ref="ILL4:ILS4"/>
    <mergeCell ref="IIB4:III4"/>
    <mergeCell ref="IIJ4:IIQ4"/>
    <mergeCell ref="IIR4:IIY4"/>
    <mergeCell ref="IIZ4:IJG4"/>
    <mergeCell ref="IJH4:IJO4"/>
    <mergeCell ref="IJP4:IJW4"/>
    <mergeCell ref="IGF4:IGM4"/>
    <mergeCell ref="IGN4:IGU4"/>
    <mergeCell ref="IGV4:IHC4"/>
    <mergeCell ref="IHD4:IHK4"/>
    <mergeCell ref="IHL4:IHS4"/>
    <mergeCell ref="IHT4:IIA4"/>
    <mergeCell ref="IEJ4:IEQ4"/>
    <mergeCell ref="IER4:IEY4"/>
    <mergeCell ref="IEZ4:IFG4"/>
    <mergeCell ref="IFH4:IFO4"/>
    <mergeCell ref="IFP4:IFW4"/>
    <mergeCell ref="IFX4:IGE4"/>
    <mergeCell ref="ICN4:ICU4"/>
    <mergeCell ref="ICV4:IDC4"/>
    <mergeCell ref="IDD4:IDK4"/>
    <mergeCell ref="IDL4:IDS4"/>
    <mergeCell ref="IDT4:IEA4"/>
    <mergeCell ref="IEB4:IEI4"/>
    <mergeCell ref="IAR4:IAY4"/>
    <mergeCell ref="IAZ4:IBG4"/>
    <mergeCell ref="IBH4:IBO4"/>
    <mergeCell ref="IBP4:IBW4"/>
    <mergeCell ref="IBX4:ICE4"/>
    <mergeCell ref="ICF4:ICM4"/>
    <mergeCell ref="HYV4:HZC4"/>
    <mergeCell ref="HZD4:HZK4"/>
    <mergeCell ref="HZL4:HZS4"/>
    <mergeCell ref="HZT4:IAA4"/>
    <mergeCell ref="IAB4:IAI4"/>
    <mergeCell ref="IAJ4:IAQ4"/>
    <mergeCell ref="HWZ4:HXG4"/>
    <mergeCell ref="HXH4:HXO4"/>
    <mergeCell ref="HXP4:HXW4"/>
    <mergeCell ref="HXX4:HYE4"/>
    <mergeCell ref="HYF4:HYM4"/>
    <mergeCell ref="HYN4:HYU4"/>
    <mergeCell ref="HVD4:HVK4"/>
    <mergeCell ref="HVL4:HVS4"/>
    <mergeCell ref="HVT4:HWA4"/>
    <mergeCell ref="HWB4:HWI4"/>
    <mergeCell ref="HWJ4:HWQ4"/>
    <mergeCell ref="HWR4:HWY4"/>
    <mergeCell ref="HTH4:HTO4"/>
    <mergeCell ref="HTP4:HTW4"/>
    <mergeCell ref="HTX4:HUE4"/>
    <mergeCell ref="HUF4:HUM4"/>
    <mergeCell ref="HUN4:HUU4"/>
    <mergeCell ref="HUV4:HVC4"/>
    <mergeCell ref="HRL4:HRS4"/>
    <mergeCell ref="HRT4:HSA4"/>
    <mergeCell ref="HSB4:HSI4"/>
    <mergeCell ref="HSJ4:HSQ4"/>
    <mergeCell ref="HSR4:HSY4"/>
    <mergeCell ref="HSZ4:HTG4"/>
    <mergeCell ref="HPP4:HPW4"/>
    <mergeCell ref="HPX4:HQE4"/>
    <mergeCell ref="HQF4:HQM4"/>
    <mergeCell ref="HQN4:HQU4"/>
    <mergeCell ref="HQV4:HRC4"/>
    <mergeCell ref="HRD4:HRK4"/>
    <mergeCell ref="HNT4:HOA4"/>
    <mergeCell ref="HOB4:HOI4"/>
    <mergeCell ref="HOJ4:HOQ4"/>
    <mergeCell ref="HOR4:HOY4"/>
    <mergeCell ref="HOZ4:HPG4"/>
    <mergeCell ref="HPH4:HPO4"/>
    <mergeCell ref="HLX4:HME4"/>
    <mergeCell ref="HMF4:HMM4"/>
    <mergeCell ref="HMN4:HMU4"/>
    <mergeCell ref="HMV4:HNC4"/>
    <mergeCell ref="HND4:HNK4"/>
    <mergeCell ref="HNL4:HNS4"/>
    <mergeCell ref="HKB4:HKI4"/>
    <mergeCell ref="HKJ4:HKQ4"/>
    <mergeCell ref="HKR4:HKY4"/>
    <mergeCell ref="HKZ4:HLG4"/>
    <mergeCell ref="HLH4:HLO4"/>
    <mergeCell ref="HLP4:HLW4"/>
    <mergeCell ref="HIF4:HIM4"/>
    <mergeCell ref="HIN4:HIU4"/>
    <mergeCell ref="HIV4:HJC4"/>
    <mergeCell ref="HJD4:HJK4"/>
    <mergeCell ref="HJL4:HJS4"/>
    <mergeCell ref="HJT4:HKA4"/>
    <mergeCell ref="HGJ4:HGQ4"/>
    <mergeCell ref="HGR4:HGY4"/>
    <mergeCell ref="HGZ4:HHG4"/>
    <mergeCell ref="HHH4:HHO4"/>
    <mergeCell ref="HHP4:HHW4"/>
    <mergeCell ref="HHX4:HIE4"/>
    <mergeCell ref="HEN4:HEU4"/>
    <mergeCell ref="HEV4:HFC4"/>
    <mergeCell ref="HFD4:HFK4"/>
    <mergeCell ref="HFL4:HFS4"/>
    <mergeCell ref="HFT4:HGA4"/>
    <mergeCell ref="HGB4:HGI4"/>
    <mergeCell ref="HCR4:HCY4"/>
    <mergeCell ref="HCZ4:HDG4"/>
    <mergeCell ref="HDH4:HDO4"/>
    <mergeCell ref="HDP4:HDW4"/>
    <mergeCell ref="HDX4:HEE4"/>
    <mergeCell ref="HEF4:HEM4"/>
    <mergeCell ref="HAV4:HBC4"/>
    <mergeCell ref="HBD4:HBK4"/>
    <mergeCell ref="HBL4:HBS4"/>
    <mergeCell ref="HBT4:HCA4"/>
    <mergeCell ref="HCB4:HCI4"/>
    <mergeCell ref="HCJ4:HCQ4"/>
    <mergeCell ref="GYZ4:GZG4"/>
    <mergeCell ref="GZH4:GZO4"/>
    <mergeCell ref="GZP4:GZW4"/>
    <mergeCell ref="GZX4:HAE4"/>
    <mergeCell ref="HAF4:HAM4"/>
    <mergeCell ref="HAN4:HAU4"/>
    <mergeCell ref="GXD4:GXK4"/>
    <mergeCell ref="GXL4:GXS4"/>
    <mergeCell ref="GXT4:GYA4"/>
    <mergeCell ref="GYB4:GYI4"/>
    <mergeCell ref="GYJ4:GYQ4"/>
    <mergeCell ref="GYR4:GYY4"/>
    <mergeCell ref="GVH4:GVO4"/>
    <mergeCell ref="GVP4:GVW4"/>
    <mergeCell ref="GVX4:GWE4"/>
    <mergeCell ref="GWF4:GWM4"/>
    <mergeCell ref="GWN4:GWU4"/>
    <mergeCell ref="GWV4:GXC4"/>
    <mergeCell ref="GTL4:GTS4"/>
    <mergeCell ref="GTT4:GUA4"/>
    <mergeCell ref="GUB4:GUI4"/>
    <mergeCell ref="GUJ4:GUQ4"/>
    <mergeCell ref="GUR4:GUY4"/>
    <mergeCell ref="GUZ4:GVG4"/>
    <mergeCell ref="GRP4:GRW4"/>
    <mergeCell ref="GRX4:GSE4"/>
    <mergeCell ref="GSF4:GSM4"/>
    <mergeCell ref="GSN4:GSU4"/>
    <mergeCell ref="GSV4:GTC4"/>
    <mergeCell ref="GTD4:GTK4"/>
    <mergeCell ref="GPT4:GQA4"/>
    <mergeCell ref="GQB4:GQI4"/>
    <mergeCell ref="GQJ4:GQQ4"/>
    <mergeCell ref="GQR4:GQY4"/>
    <mergeCell ref="GQZ4:GRG4"/>
    <mergeCell ref="GRH4:GRO4"/>
    <mergeCell ref="GNX4:GOE4"/>
    <mergeCell ref="GOF4:GOM4"/>
    <mergeCell ref="GON4:GOU4"/>
    <mergeCell ref="GOV4:GPC4"/>
    <mergeCell ref="GPD4:GPK4"/>
    <mergeCell ref="GPL4:GPS4"/>
    <mergeCell ref="GMB4:GMI4"/>
    <mergeCell ref="GMJ4:GMQ4"/>
    <mergeCell ref="GMR4:GMY4"/>
    <mergeCell ref="GMZ4:GNG4"/>
    <mergeCell ref="GNH4:GNO4"/>
    <mergeCell ref="GNP4:GNW4"/>
    <mergeCell ref="GKF4:GKM4"/>
    <mergeCell ref="GKN4:GKU4"/>
    <mergeCell ref="GKV4:GLC4"/>
    <mergeCell ref="GLD4:GLK4"/>
    <mergeCell ref="GLL4:GLS4"/>
    <mergeCell ref="GLT4:GMA4"/>
    <mergeCell ref="GIJ4:GIQ4"/>
    <mergeCell ref="GIR4:GIY4"/>
    <mergeCell ref="GIZ4:GJG4"/>
    <mergeCell ref="GJH4:GJO4"/>
    <mergeCell ref="GJP4:GJW4"/>
    <mergeCell ref="GJX4:GKE4"/>
    <mergeCell ref="GGN4:GGU4"/>
    <mergeCell ref="GGV4:GHC4"/>
    <mergeCell ref="GHD4:GHK4"/>
    <mergeCell ref="GHL4:GHS4"/>
    <mergeCell ref="GHT4:GIA4"/>
    <mergeCell ref="GIB4:GII4"/>
    <mergeCell ref="GER4:GEY4"/>
    <mergeCell ref="GEZ4:GFG4"/>
    <mergeCell ref="GFH4:GFO4"/>
    <mergeCell ref="GFP4:GFW4"/>
    <mergeCell ref="GFX4:GGE4"/>
    <mergeCell ref="GGF4:GGM4"/>
    <mergeCell ref="GCV4:GDC4"/>
    <mergeCell ref="GDD4:GDK4"/>
    <mergeCell ref="GDL4:GDS4"/>
    <mergeCell ref="GDT4:GEA4"/>
    <mergeCell ref="GEB4:GEI4"/>
    <mergeCell ref="GEJ4:GEQ4"/>
    <mergeCell ref="GAZ4:GBG4"/>
    <mergeCell ref="GBH4:GBO4"/>
    <mergeCell ref="GBP4:GBW4"/>
    <mergeCell ref="GBX4:GCE4"/>
    <mergeCell ref="GCF4:GCM4"/>
    <mergeCell ref="GCN4:GCU4"/>
    <mergeCell ref="FZD4:FZK4"/>
    <mergeCell ref="FZL4:FZS4"/>
    <mergeCell ref="FZT4:GAA4"/>
    <mergeCell ref="GAB4:GAI4"/>
    <mergeCell ref="GAJ4:GAQ4"/>
    <mergeCell ref="GAR4:GAY4"/>
    <mergeCell ref="FXH4:FXO4"/>
    <mergeCell ref="FXP4:FXW4"/>
    <mergeCell ref="FXX4:FYE4"/>
    <mergeCell ref="FYF4:FYM4"/>
    <mergeCell ref="FYN4:FYU4"/>
    <mergeCell ref="FYV4:FZC4"/>
    <mergeCell ref="FVL4:FVS4"/>
    <mergeCell ref="FVT4:FWA4"/>
    <mergeCell ref="FWB4:FWI4"/>
    <mergeCell ref="FWJ4:FWQ4"/>
    <mergeCell ref="FWR4:FWY4"/>
    <mergeCell ref="FWZ4:FXG4"/>
    <mergeCell ref="FTP4:FTW4"/>
    <mergeCell ref="FTX4:FUE4"/>
    <mergeCell ref="FUF4:FUM4"/>
    <mergeCell ref="FUN4:FUU4"/>
    <mergeCell ref="FUV4:FVC4"/>
    <mergeCell ref="FVD4:FVK4"/>
    <mergeCell ref="FRT4:FSA4"/>
    <mergeCell ref="FSB4:FSI4"/>
    <mergeCell ref="FSJ4:FSQ4"/>
    <mergeCell ref="FSR4:FSY4"/>
    <mergeCell ref="FSZ4:FTG4"/>
    <mergeCell ref="FTH4:FTO4"/>
    <mergeCell ref="FPX4:FQE4"/>
    <mergeCell ref="FQF4:FQM4"/>
    <mergeCell ref="FQN4:FQU4"/>
    <mergeCell ref="FQV4:FRC4"/>
    <mergeCell ref="FRD4:FRK4"/>
    <mergeCell ref="FRL4:FRS4"/>
    <mergeCell ref="FOB4:FOI4"/>
    <mergeCell ref="FOJ4:FOQ4"/>
    <mergeCell ref="FOR4:FOY4"/>
    <mergeCell ref="FOZ4:FPG4"/>
    <mergeCell ref="FPH4:FPO4"/>
    <mergeCell ref="FPP4:FPW4"/>
    <mergeCell ref="FMF4:FMM4"/>
    <mergeCell ref="FMN4:FMU4"/>
    <mergeCell ref="FMV4:FNC4"/>
    <mergeCell ref="FND4:FNK4"/>
    <mergeCell ref="FNL4:FNS4"/>
    <mergeCell ref="FNT4:FOA4"/>
    <mergeCell ref="FKJ4:FKQ4"/>
    <mergeCell ref="FKR4:FKY4"/>
    <mergeCell ref="FKZ4:FLG4"/>
    <mergeCell ref="FLH4:FLO4"/>
    <mergeCell ref="FLP4:FLW4"/>
    <mergeCell ref="FLX4:FME4"/>
    <mergeCell ref="FIN4:FIU4"/>
    <mergeCell ref="FIV4:FJC4"/>
    <mergeCell ref="FJD4:FJK4"/>
    <mergeCell ref="FJL4:FJS4"/>
    <mergeCell ref="FJT4:FKA4"/>
    <mergeCell ref="FKB4:FKI4"/>
    <mergeCell ref="FGR4:FGY4"/>
    <mergeCell ref="FGZ4:FHG4"/>
    <mergeCell ref="FHH4:FHO4"/>
    <mergeCell ref="FHP4:FHW4"/>
    <mergeCell ref="FHX4:FIE4"/>
    <mergeCell ref="FIF4:FIM4"/>
    <mergeCell ref="FEV4:FFC4"/>
    <mergeCell ref="FFD4:FFK4"/>
    <mergeCell ref="FFL4:FFS4"/>
    <mergeCell ref="FFT4:FGA4"/>
    <mergeCell ref="FGB4:FGI4"/>
    <mergeCell ref="FGJ4:FGQ4"/>
    <mergeCell ref="FCZ4:FDG4"/>
    <mergeCell ref="FDH4:FDO4"/>
    <mergeCell ref="FDP4:FDW4"/>
    <mergeCell ref="FDX4:FEE4"/>
    <mergeCell ref="FEF4:FEM4"/>
    <mergeCell ref="FEN4:FEU4"/>
    <mergeCell ref="FBD4:FBK4"/>
    <mergeCell ref="FBL4:FBS4"/>
    <mergeCell ref="FBT4:FCA4"/>
    <mergeCell ref="FCB4:FCI4"/>
    <mergeCell ref="FCJ4:FCQ4"/>
    <mergeCell ref="FCR4:FCY4"/>
    <mergeCell ref="EZH4:EZO4"/>
    <mergeCell ref="EZP4:EZW4"/>
    <mergeCell ref="EZX4:FAE4"/>
    <mergeCell ref="FAF4:FAM4"/>
    <mergeCell ref="FAN4:FAU4"/>
    <mergeCell ref="FAV4:FBC4"/>
    <mergeCell ref="EXL4:EXS4"/>
    <mergeCell ref="EXT4:EYA4"/>
    <mergeCell ref="EYB4:EYI4"/>
    <mergeCell ref="EYJ4:EYQ4"/>
    <mergeCell ref="EYR4:EYY4"/>
    <mergeCell ref="EYZ4:EZG4"/>
    <mergeCell ref="EVP4:EVW4"/>
    <mergeCell ref="EVX4:EWE4"/>
    <mergeCell ref="EWF4:EWM4"/>
    <mergeCell ref="EWN4:EWU4"/>
    <mergeCell ref="EWV4:EXC4"/>
    <mergeCell ref="EXD4:EXK4"/>
    <mergeCell ref="ETT4:EUA4"/>
    <mergeCell ref="EUB4:EUI4"/>
    <mergeCell ref="EUJ4:EUQ4"/>
    <mergeCell ref="EUR4:EUY4"/>
    <mergeCell ref="EUZ4:EVG4"/>
    <mergeCell ref="EVH4:EVO4"/>
    <mergeCell ref="ERX4:ESE4"/>
    <mergeCell ref="ESF4:ESM4"/>
    <mergeCell ref="ESN4:ESU4"/>
    <mergeCell ref="ESV4:ETC4"/>
    <mergeCell ref="ETD4:ETK4"/>
    <mergeCell ref="ETL4:ETS4"/>
    <mergeCell ref="EQB4:EQI4"/>
    <mergeCell ref="EQJ4:EQQ4"/>
    <mergeCell ref="EQR4:EQY4"/>
    <mergeCell ref="EQZ4:ERG4"/>
    <mergeCell ref="ERH4:ERO4"/>
    <mergeCell ref="ERP4:ERW4"/>
    <mergeCell ref="EOF4:EOM4"/>
    <mergeCell ref="EON4:EOU4"/>
    <mergeCell ref="EOV4:EPC4"/>
    <mergeCell ref="EPD4:EPK4"/>
    <mergeCell ref="EPL4:EPS4"/>
    <mergeCell ref="EPT4:EQA4"/>
    <mergeCell ref="EMJ4:EMQ4"/>
    <mergeCell ref="EMR4:EMY4"/>
    <mergeCell ref="EMZ4:ENG4"/>
    <mergeCell ref="ENH4:ENO4"/>
    <mergeCell ref="ENP4:ENW4"/>
    <mergeCell ref="ENX4:EOE4"/>
    <mergeCell ref="EKN4:EKU4"/>
    <mergeCell ref="EKV4:ELC4"/>
    <mergeCell ref="ELD4:ELK4"/>
    <mergeCell ref="ELL4:ELS4"/>
    <mergeCell ref="ELT4:EMA4"/>
    <mergeCell ref="EMB4:EMI4"/>
    <mergeCell ref="EIR4:EIY4"/>
    <mergeCell ref="EIZ4:EJG4"/>
    <mergeCell ref="EJH4:EJO4"/>
    <mergeCell ref="EJP4:EJW4"/>
    <mergeCell ref="EJX4:EKE4"/>
    <mergeCell ref="EKF4:EKM4"/>
    <mergeCell ref="EGV4:EHC4"/>
    <mergeCell ref="EHD4:EHK4"/>
    <mergeCell ref="EHL4:EHS4"/>
    <mergeCell ref="EHT4:EIA4"/>
    <mergeCell ref="EIB4:EII4"/>
    <mergeCell ref="EIJ4:EIQ4"/>
    <mergeCell ref="EEZ4:EFG4"/>
    <mergeCell ref="EFH4:EFO4"/>
    <mergeCell ref="EFP4:EFW4"/>
    <mergeCell ref="EFX4:EGE4"/>
    <mergeCell ref="EGF4:EGM4"/>
    <mergeCell ref="EGN4:EGU4"/>
    <mergeCell ref="EDD4:EDK4"/>
    <mergeCell ref="EDL4:EDS4"/>
    <mergeCell ref="EDT4:EEA4"/>
    <mergeCell ref="EEB4:EEI4"/>
    <mergeCell ref="EEJ4:EEQ4"/>
    <mergeCell ref="EER4:EEY4"/>
    <mergeCell ref="EBH4:EBO4"/>
    <mergeCell ref="EBP4:EBW4"/>
    <mergeCell ref="EBX4:ECE4"/>
    <mergeCell ref="ECF4:ECM4"/>
    <mergeCell ref="ECN4:ECU4"/>
    <mergeCell ref="ECV4:EDC4"/>
    <mergeCell ref="DZL4:DZS4"/>
    <mergeCell ref="DZT4:EAA4"/>
    <mergeCell ref="EAB4:EAI4"/>
    <mergeCell ref="EAJ4:EAQ4"/>
    <mergeCell ref="EAR4:EAY4"/>
    <mergeCell ref="EAZ4:EBG4"/>
    <mergeCell ref="DXP4:DXW4"/>
    <mergeCell ref="DXX4:DYE4"/>
    <mergeCell ref="DYF4:DYM4"/>
    <mergeCell ref="DYN4:DYU4"/>
    <mergeCell ref="DYV4:DZC4"/>
    <mergeCell ref="DZD4:DZK4"/>
    <mergeCell ref="DVT4:DWA4"/>
    <mergeCell ref="DWB4:DWI4"/>
    <mergeCell ref="DWJ4:DWQ4"/>
    <mergeCell ref="DWR4:DWY4"/>
    <mergeCell ref="DWZ4:DXG4"/>
    <mergeCell ref="DXH4:DXO4"/>
    <mergeCell ref="DTX4:DUE4"/>
    <mergeCell ref="DUF4:DUM4"/>
    <mergeCell ref="DUN4:DUU4"/>
    <mergeCell ref="DUV4:DVC4"/>
    <mergeCell ref="DVD4:DVK4"/>
    <mergeCell ref="DVL4:DVS4"/>
    <mergeCell ref="DSB4:DSI4"/>
    <mergeCell ref="DSJ4:DSQ4"/>
    <mergeCell ref="DSR4:DSY4"/>
    <mergeCell ref="DSZ4:DTG4"/>
    <mergeCell ref="DTH4:DTO4"/>
    <mergeCell ref="DTP4:DTW4"/>
    <mergeCell ref="DQF4:DQM4"/>
    <mergeCell ref="DQN4:DQU4"/>
    <mergeCell ref="DQV4:DRC4"/>
    <mergeCell ref="DRD4:DRK4"/>
    <mergeCell ref="DRL4:DRS4"/>
    <mergeCell ref="DRT4:DSA4"/>
    <mergeCell ref="DOJ4:DOQ4"/>
    <mergeCell ref="DOR4:DOY4"/>
    <mergeCell ref="DOZ4:DPG4"/>
    <mergeCell ref="DPH4:DPO4"/>
    <mergeCell ref="DPP4:DPW4"/>
    <mergeCell ref="DPX4:DQE4"/>
    <mergeCell ref="DMN4:DMU4"/>
    <mergeCell ref="DMV4:DNC4"/>
    <mergeCell ref="DND4:DNK4"/>
    <mergeCell ref="DNL4:DNS4"/>
    <mergeCell ref="DNT4:DOA4"/>
    <mergeCell ref="DOB4:DOI4"/>
    <mergeCell ref="DKR4:DKY4"/>
    <mergeCell ref="DKZ4:DLG4"/>
    <mergeCell ref="DLH4:DLO4"/>
    <mergeCell ref="DLP4:DLW4"/>
    <mergeCell ref="DLX4:DME4"/>
    <mergeCell ref="DMF4:DMM4"/>
    <mergeCell ref="DIV4:DJC4"/>
    <mergeCell ref="DJD4:DJK4"/>
    <mergeCell ref="DJL4:DJS4"/>
    <mergeCell ref="DJT4:DKA4"/>
    <mergeCell ref="DKB4:DKI4"/>
    <mergeCell ref="DKJ4:DKQ4"/>
    <mergeCell ref="DGZ4:DHG4"/>
    <mergeCell ref="DHH4:DHO4"/>
    <mergeCell ref="DHP4:DHW4"/>
    <mergeCell ref="DHX4:DIE4"/>
    <mergeCell ref="DIF4:DIM4"/>
    <mergeCell ref="DIN4:DIU4"/>
    <mergeCell ref="DFD4:DFK4"/>
    <mergeCell ref="DFL4:DFS4"/>
    <mergeCell ref="DFT4:DGA4"/>
    <mergeCell ref="DGB4:DGI4"/>
    <mergeCell ref="DGJ4:DGQ4"/>
    <mergeCell ref="DGR4:DGY4"/>
    <mergeCell ref="DDH4:DDO4"/>
    <mergeCell ref="DDP4:DDW4"/>
    <mergeCell ref="DDX4:DEE4"/>
    <mergeCell ref="DEF4:DEM4"/>
    <mergeCell ref="DEN4:DEU4"/>
    <mergeCell ref="DEV4:DFC4"/>
    <mergeCell ref="DBL4:DBS4"/>
    <mergeCell ref="DBT4:DCA4"/>
    <mergeCell ref="DCB4:DCI4"/>
    <mergeCell ref="DCJ4:DCQ4"/>
    <mergeCell ref="DCR4:DCY4"/>
    <mergeCell ref="DCZ4:DDG4"/>
    <mergeCell ref="CZP4:CZW4"/>
    <mergeCell ref="CZX4:DAE4"/>
    <mergeCell ref="DAF4:DAM4"/>
    <mergeCell ref="DAN4:DAU4"/>
    <mergeCell ref="DAV4:DBC4"/>
    <mergeCell ref="DBD4:DBK4"/>
    <mergeCell ref="CXT4:CYA4"/>
    <mergeCell ref="CYB4:CYI4"/>
    <mergeCell ref="CYJ4:CYQ4"/>
    <mergeCell ref="CYR4:CYY4"/>
    <mergeCell ref="CYZ4:CZG4"/>
    <mergeCell ref="CZH4:CZO4"/>
    <mergeCell ref="CVX4:CWE4"/>
    <mergeCell ref="CWF4:CWM4"/>
    <mergeCell ref="CWN4:CWU4"/>
    <mergeCell ref="CWV4:CXC4"/>
    <mergeCell ref="CXD4:CXK4"/>
    <mergeCell ref="CXL4:CXS4"/>
    <mergeCell ref="CUB4:CUI4"/>
    <mergeCell ref="CUJ4:CUQ4"/>
    <mergeCell ref="CUR4:CUY4"/>
    <mergeCell ref="CUZ4:CVG4"/>
    <mergeCell ref="CVH4:CVO4"/>
    <mergeCell ref="CVP4:CVW4"/>
    <mergeCell ref="CSF4:CSM4"/>
    <mergeCell ref="CSN4:CSU4"/>
    <mergeCell ref="CSV4:CTC4"/>
    <mergeCell ref="CTD4:CTK4"/>
    <mergeCell ref="CTL4:CTS4"/>
    <mergeCell ref="CTT4:CUA4"/>
    <mergeCell ref="CQJ4:CQQ4"/>
    <mergeCell ref="CQR4:CQY4"/>
    <mergeCell ref="CQZ4:CRG4"/>
    <mergeCell ref="CRH4:CRO4"/>
    <mergeCell ref="CRP4:CRW4"/>
    <mergeCell ref="CRX4:CSE4"/>
    <mergeCell ref="CON4:COU4"/>
    <mergeCell ref="COV4:CPC4"/>
    <mergeCell ref="CPD4:CPK4"/>
    <mergeCell ref="CPL4:CPS4"/>
    <mergeCell ref="CPT4:CQA4"/>
    <mergeCell ref="CQB4:CQI4"/>
    <mergeCell ref="CMR4:CMY4"/>
    <mergeCell ref="CMZ4:CNG4"/>
    <mergeCell ref="CNH4:CNO4"/>
    <mergeCell ref="CNP4:CNW4"/>
    <mergeCell ref="CNX4:COE4"/>
    <mergeCell ref="COF4:COM4"/>
    <mergeCell ref="CKV4:CLC4"/>
    <mergeCell ref="CLD4:CLK4"/>
    <mergeCell ref="CLL4:CLS4"/>
    <mergeCell ref="CLT4:CMA4"/>
    <mergeCell ref="CMB4:CMI4"/>
    <mergeCell ref="CMJ4:CMQ4"/>
    <mergeCell ref="CIZ4:CJG4"/>
    <mergeCell ref="CJH4:CJO4"/>
    <mergeCell ref="CJP4:CJW4"/>
    <mergeCell ref="CJX4:CKE4"/>
    <mergeCell ref="CKF4:CKM4"/>
    <mergeCell ref="CKN4:CKU4"/>
    <mergeCell ref="CHD4:CHK4"/>
    <mergeCell ref="CHL4:CHS4"/>
    <mergeCell ref="CHT4:CIA4"/>
    <mergeCell ref="CIB4:CII4"/>
    <mergeCell ref="CIJ4:CIQ4"/>
    <mergeCell ref="CIR4:CIY4"/>
    <mergeCell ref="CFH4:CFO4"/>
    <mergeCell ref="CFP4:CFW4"/>
    <mergeCell ref="CFX4:CGE4"/>
    <mergeCell ref="CGF4:CGM4"/>
    <mergeCell ref="CGN4:CGU4"/>
    <mergeCell ref="CGV4:CHC4"/>
    <mergeCell ref="CDL4:CDS4"/>
    <mergeCell ref="CDT4:CEA4"/>
    <mergeCell ref="CEB4:CEI4"/>
    <mergeCell ref="CEJ4:CEQ4"/>
    <mergeCell ref="CER4:CEY4"/>
    <mergeCell ref="CEZ4:CFG4"/>
    <mergeCell ref="CBP4:CBW4"/>
    <mergeCell ref="CBX4:CCE4"/>
    <mergeCell ref="CCF4:CCM4"/>
    <mergeCell ref="CCN4:CCU4"/>
    <mergeCell ref="CCV4:CDC4"/>
    <mergeCell ref="CDD4:CDK4"/>
    <mergeCell ref="BZT4:CAA4"/>
    <mergeCell ref="CAB4:CAI4"/>
    <mergeCell ref="CAJ4:CAQ4"/>
    <mergeCell ref="CAR4:CAY4"/>
    <mergeCell ref="CAZ4:CBG4"/>
    <mergeCell ref="CBH4:CBO4"/>
    <mergeCell ref="BXX4:BYE4"/>
    <mergeCell ref="BYF4:BYM4"/>
    <mergeCell ref="BYN4:BYU4"/>
    <mergeCell ref="BYV4:BZC4"/>
    <mergeCell ref="BZD4:BZK4"/>
    <mergeCell ref="BZL4:BZS4"/>
    <mergeCell ref="BWB4:BWI4"/>
    <mergeCell ref="BWJ4:BWQ4"/>
    <mergeCell ref="BWR4:BWY4"/>
    <mergeCell ref="BWZ4:BXG4"/>
    <mergeCell ref="BXH4:BXO4"/>
    <mergeCell ref="BXP4:BXW4"/>
    <mergeCell ref="BUF4:BUM4"/>
    <mergeCell ref="BUN4:BUU4"/>
    <mergeCell ref="BUV4:BVC4"/>
    <mergeCell ref="BVD4:BVK4"/>
    <mergeCell ref="BVL4:BVS4"/>
    <mergeCell ref="BVT4:BWA4"/>
    <mergeCell ref="BSJ4:BSQ4"/>
    <mergeCell ref="BSR4:BSY4"/>
    <mergeCell ref="BSZ4:BTG4"/>
    <mergeCell ref="BTH4:BTO4"/>
    <mergeCell ref="BTP4:BTW4"/>
    <mergeCell ref="BTX4:BUE4"/>
    <mergeCell ref="BQN4:BQU4"/>
    <mergeCell ref="BQV4:BRC4"/>
    <mergeCell ref="BRD4:BRK4"/>
    <mergeCell ref="BRL4:BRS4"/>
    <mergeCell ref="BRT4:BSA4"/>
    <mergeCell ref="BSB4:BSI4"/>
    <mergeCell ref="BOR4:BOY4"/>
    <mergeCell ref="BOZ4:BPG4"/>
    <mergeCell ref="BPH4:BPO4"/>
    <mergeCell ref="BPP4:BPW4"/>
    <mergeCell ref="BPX4:BQE4"/>
    <mergeCell ref="BQF4:BQM4"/>
    <mergeCell ref="BMV4:BNC4"/>
    <mergeCell ref="BND4:BNK4"/>
    <mergeCell ref="BNL4:BNS4"/>
    <mergeCell ref="BNT4:BOA4"/>
    <mergeCell ref="BOB4:BOI4"/>
    <mergeCell ref="BOJ4:BOQ4"/>
    <mergeCell ref="BKZ4:BLG4"/>
    <mergeCell ref="BLH4:BLO4"/>
    <mergeCell ref="BLP4:BLW4"/>
    <mergeCell ref="BLX4:BME4"/>
    <mergeCell ref="BMF4:BMM4"/>
    <mergeCell ref="BMN4:BMU4"/>
    <mergeCell ref="BJD4:BJK4"/>
    <mergeCell ref="BJL4:BJS4"/>
    <mergeCell ref="BJT4:BKA4"/>
    <mergeCell ref="BKB4:BKI4"/>
    <mergeCell ref="BKJ4:BKQ4"/>
    <mergeCell ref="BKR4:BKY4"/>
    <mergeCell ref="BHH4:BHO4"/>
    <mergeCell ref="BHP4:BHW4"/>
    <mergeCell ref="BHX4:BIE4"/>
    <mergeCell ref="BIF4:BIM4"/>
    <mergeCell ref="BIN4:BIU4"/>
    <mergeCell ref="BIV4:BJC4"/>
    <mergeCell ref="BFL4:BFS4"/>
    <mergeCell ref="BFT4:BGA4"/>
    <mergeCell ref="BGB4:BGI4"/>
    <mergeCell ref="BGJ4:BGQ4"/>
    <mergeCell ref="BGR4:BGY4"/>
    <mergeCell ref="BGZ4:BHG4"/>
    <mergeCell ref="BDP4:BDW4"/>
    <mergeCell ref="BDX4:BEE4"/>
    <mergeCell ref="BEF4:BEM4"/>
    <mergeCell ref="BEN4:BEU4"/>
    <mergeCell ref="BEV4:BFC4"/>
    <mergeCell ref="BFD4:BFK4"/>
    <mergeCell ref="BBT4:BCA4"/>
    <mergeCell ref="BCB4:BCI4"/>
    <mergeCell ref="BCJ4:BCQ4"/>
    <mergeCell ref="BCR4:BCY4"/>
    <mergeCell ref="BCZ4:BDG4"/>
    <mergeCell ref="BDH4:BDO4"/>
    <mergeCell ref="AZX4:BAE4"/>
    <mergeCell ref="BAF4:BAM4"/>
    <mergeCell ref="BAN4:BAU4"/>
    <mergeCell ref="BAV4:BBC4"/>
    <mergeCell ref="BBD4:BBK4"/>
    <mergeCell ref="BBL4:BBS4"/>
    <mergeCell ref="AYB4:AYI4"/>
    <mergeCell ref="AYJ4:AYQ4"/>
    <mergeCell ref="AYR4:AYY4"/>
    <mergeCell ref="AYZ4:AZG4"/>
    <mergeCell ref="AZH4:AZO4"/>
    <mergeCell ref="AZP4:AZW4"/>
    <mergeCell ref="AWF4:AWM4"/>
    <mergeCell ref="AWN4:AWU4"/>
    <mergeCell ref="AWV4:AXC4"/>
    <mergeCell ref="AXD4:AXK4"/>
    <mergeCell ref="AXL4:AXS4"/>
    <mergeCell ref="AXT4:AYA4"/>
    <mergeCell ref="AUJ4:AUQ4"/>
    <mergeCell ref="AUR4:AUY4"/>
    <mergeCell ref="AUZ4:AVG4"/>
    <mergeCell ref="AVH4:AVO4"/>
    <mergeCell ref="AVP4:AVW4"/>
    <mergeCell ref="AVX4:AWE4"/>
    <mergeCell ref="ASN4:ASU4"/>
    <mergeCell ref="ASV4:ATC4"/>
    <mergeCell ref="ATD4:ATK4"/>
    <mergeCell ref="ATL4:ATS4"/>
    <mergeCell ref="ATT4:AUA4"/>
    <mergeCell ref="AUB4:AUI4"/>
    <mergeCell ref="AQR4:AQY4"/>
    <mergeCell ref="AQZ4:ARG4"/>
    <mergeCell ref="ARH4:ARO4"/>
    <mergeCell ref="ARP4:ARW4"/>
    <mergeCell ref="ARX4:ASE4"/>
    <mergeCell ref="ASF4:ASM4"/>
    <mergeCell ref="AOV4:APC4"/>
    <mergeCell ref="APD4:APK4"/>
    <mergeCell ref="APL4:APS4"/>
    <mergeCell ref="APT4:AQA4"/>
    <mergeCell ref="AQB4:AQI4"/>
    <mergeCell ref="AQJ4:AQQ4"/>
    <mergeCell ref="AMZ4:ANG4"/>
    <mergeCell ref="ANH4:ANO4"/>
    <mergeCell ref="ANP4:ANW4"/>
    <mergeCell ref="ANX4:AOE4"/>
    <mergeCell ref="AOF4:AOM4"/>
    <mergeCell ref="AON4:AOU4"/>
    <mergeCell ref="ALD4:ALK4"/>
    <mergeCell ref="ALL4:ALS4"/>
    <mergeCell ref="ALT4:AMA4"/>
    <mergeCell ref="AMB4:AMI4"/>
    <mergeCell ref="AMJ4:AMQ4"/>
    <mergeCell ref="AMR4:AMY4"/>
    <mergeCell ref="AJH4:AJO4"/>
    <mergeCell ref="AJP4:AJW4"/>
    <mergeCell ref="AJX4:AKE4"/>
    <mergeCell ref="AKF4:AKM4"/>
    <mergeCell ref="AKN4:AKU4"/>
    <mergeCell ref="AKV4:ALC4"/>
    <mergeCell ref="AHL4:AHS4"/>
    <mergeCell ref="AHT4:AIA4"/>
    <mergeCell ref="AIB4:AII4"/>
    <mergeCell ref="AIJ4:AIQ4"/>
    <mergeCell ref="AIR4:AIY4"/>
    <mergeCell ref="AIZ4:AJG4"/>
    <mergeCell ref="AFP4:AFW4"/>
    <mergeCell ref="AFX4:AGE4"/>
    <mergeCell ref="AGF4:AGM4"/>
    <mergeCell ref="AGN4:AGU4"/>
    <mergeCell ref="AGV4:AHC4"/>
    <mergeCell ref="AHD4:AHK4"/>
    <mergeCell ref="ADT4:AEA4"/>
    <mergeCell ref="AEB4:AEI4"/>
    <mergeCell ref="AEJ4:AEQ4"/>
    <mergeCell ref="AER4:AEY4"/>
    <mergeCell ref="AEZ4:AFG4"/>
    <mergeCell ref="AFH4:AFO4"/>
    <mergeCell ref="ACF4:ACM4"/>
    <mergeCell ref="ACN4:ACU4"/>
    <mergeCell ref="ACV4:ADC4"/>
    <mergeCell ref="ADD4:ADK4"/>
    <mergeCell ref="ADL4:ADS4"/>
    <mergeCell ref="AAB4:AAI4"/>
    <mergeCell ref="AAJ4:AAQ4"/>
    <mergeCell ref="AAR4:AAY4"/>
    <mergeCell ref="AAZ4:ABG4"/>
    <mergeCell ref="ABH4:ABO4"/>
    <mergeCell ref="ABP4:ABW4"/>
    <mergeCell ref="YF4:YM4"/>
    <mergeCell ref="YN4:YU4"/>
    <mergeCell ref="YV4:ZC4"/>
    <mergeCell ref="ZD4:ZK4"/>
    <mergeCell ref="ZL4:ZS4"/>
    <mergeCell ref="ZT4:AAA4"/>
    <mergeCell ref="WZ4:XG4"/>
    <mergeCell ref="XH4:XO4"/>
    <mergeCell ref="XP4:XW4"/>
    <mergeCell ref="XX4:YE4"/>
    <mergeCell ref="UN4:UU4"/>
    <mergeCell ref="UV4:VC4"/>
    <mergeCell ref="VD4:VK4"/>
    <mergeCell ref="VL4:VS4"/>
    <mergeCell ref="VT4:WA4"/>
    <mergeCell ref="WB4:WI4"/>
    <mergeCell ref="SR4:SY4"/>
    <mergeCell ref="SZ4:TG4"/>
    <mergeCell ref="TH4:TO4"/>
    <mergeCell ref="TP4:TW4"/>
    <mergeCell ref="TX4:UE4"/>
    <mergeCell ref="UF4:UM4"/>
    <mergeCell ref="ABX4:ACE4"/>
    <mergeCell ref="RT4:SA4"/>
    <mergeCell ref="SB4:SI4"/>
    <mergeCell ref="SJ4:SQ4"/>
    <mergeCell ref="OZ4:PG4"/>
    <mergeCell ref="PH4:PO4"/>
    <mergeCell ref="PP4:PW4"/>
    <mergeCell ref="PX4:QE4"/>
    <mergeCell ref="QF4:QM4"/>
    <mergeCell ref="QN4:QU4"/>
    <mergeCell ref="ND4:NK4"/>
    <mergeCell ref="NL4:NS4"/>
    <mergeCell ref="NT4:OA4"/>
    <mergeCell ref="OB4:OI4"/>
    <mergeCell ref="OJ4:OQ4"/>
    <mergeCell ref="OR4:OY4"/>
    <mergeCell ref="WJ4:WQ4"/>
    <mergeCell ref="WR4:WY4"/>
    <mergeCell ref="MN4:MU4"/>
    <mergeCell ref="MV4:NC4"/>
    <mergeCell ref="JL4:JS4"/>
    <mergeCell ref="JT4:KA4"/>
    <mergeCell ref="KB4:KI4"/>
    <mergeCell ref="KJ4:KQ4"/>
    <mergeCell ref="KR4:KY4"/>
    <mergeCell ref="KZ4:LG4"/>
    <mergeCell ref="HP4:HW4"/>
    <mergeCell ref="HX4:IE4"/>
    <mergeCell ref="IF4:IM4"/>
    <mergeCell ref="IN4:IU4"/>
    <mergeCell ref="IV4:JC4"/>
    <mergeCell ref="JD4:JK4"/>
    <mergeCell ref="QV4:RC4"/>
    <mergeCell ref="RD4:RK4"/>
    <mergeCell ref="RL4:RS4"/>
    <mergeCell ref="HH4:HO4"/>
    <mergeCell ref="DX4:EE4"/>
    <mergeCell ref="EF4:EM4"/>
    <mergeCell ref="EN4:EU4"/>
    <mergeCell ref="EV4:FC4"/>
    <mergeCell ref="FD4:FK4"/>
    <mergeCell ref="FL4:FS4"/>
    <mergeCell ref="CB4:CI4"/>
    <mergeCell ref="CJ4:CQ4"/>
    <mergeCell ref="CR4:CY4"/>
    <mergeCell ref="CZ4:DG4"/>
    <mergeCell ref="DH4:DO4"/>
    <mergeCell ref="DP4:DW4"/>
    <mergeCell ref="LH4:LO4"/>
    <mergeCell ref="LP4:LW4"/>
    <mergeCell ref="LX4:ME4"/>
    <mergeCell ref="MF4:MM4"/>
    <mergeCell ref="AF4:AM4"/>
    <mergeCell ref="AN4:AU4"/>
    <mergeCell ref="AV4:BC4"/>
    <mergeCell ref="BD4:BK4"/>
    <mergeCell ref="BL4:BS4"/>
    <mergeCell ref="BT4:CA4"/>
    <mergeCell ref="A1:K1"/>
    <mergeCell ref="A3:I3"/>
    <mergeCell ref="A4:H4"/>
    <mergeCell ref="I4:O4"/>
    <mergeCell ref="P4:W4"/>
    <mergeCell ref="X4:AE4"/>
    <mergeCell ref="FT4:GA4"/>
    <mergeCell ref="GB4:GI4"/>
    <mergeCell ref="GJ4:GQ4"/>
    <mergeCell ref="GR4:GY4"/>
    <mergeCell ref="GZ4:H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PH I RH PREMA EK.KL.</vt:lpstr>
      <vt:lpstr>PH I RH PREMA IZVORIMA FIN.</vt:lpstr>
      <vt:lpstr>RH PREMA FUNK.KL.</vt:lpstr>
      <vt:lpstr>POSEBNI DIO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Blagajna</cp:lastModifiedBy>
  <cp:lastPrinted>2025-07-08T13:15:24Z</cp:lastPrinted>
  <dcterms:created xsi:type="dcterms:W3CDTF">2025-07-08T07:26:00Z</dcterms:created>
  <dcterms:modified xsi:type="dcterms:W3CDTF">2025-08-07T07:35:02Z</dcterms:modified>
</cp:coreProperties>
</file>