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D:\Miljenko\Documents\OŠ KŠ ĐALSKI\TROŠKOVNIK ZA NABAVU\"/>
    </mc:Choice>
  </mc:AlternateContent>
  <xr:revisionPtr revIDLastSave="0" documentId="13_ncr:1_{8F3521B7-23CF-4724-A168-E88904A3EB18}" xr6:coauthVersionLast="47" xr6:coauthVersionMax="47" xr10:uidLastSave="{00000000-0000-0000-0000-000000000000}"/>
  <bookViews>
    <workbookView xWindow="-120" yWindow="-120" windowWidth="29040" windowHeight="15720" tabRatio="915" xr2:uid="{00000000-000D-0000-FFFF-FFFF00000000}"/>
  </bookViews>
  <sheets>
    <sheet name="01_GRAĐEVINSKO-OBRTNIČKI RADOVI" sheetId="8" r:id="rId1"/>
    <sheet name="02_ELEKTROINSTALACIJE" sheetId="9" r:id="rId2"/>
    <sheet name="03_SVEUKUPNA REKAPITULACIJA" sheetId="10" r:id="rId3"/>
  </sheets>
  <definedNames>
    <definedName name="_xlnm.Print_Titles" localSheetId="0">'01_GRAĐEVINSKO-OBRTNIČKI RADOVI'!$1:$2</definedName>
    <definedName name="_xlnm.Print_Titles" localSheetId="1">'02_ELEKTROINSTALACIJE'!$58:$63</definedName>
    <definedName name="_xlnm.Print_Titles" localSheetId="2">'03_SVEUKUPNA REKAPITULACIJA'!$1:$1</definedName>
    <definedName name="_xlnm.Print_Area" localSheetId="0">'01_GRAĐEVINSKO-OBRTNIČKI RADOVI'!$A$1:$F$254</definedName>
    <definedName name="_xlnm.Print_Area" localSheetId="2">'03_SVEUKUPNA REKAPITULACIJA'!$A$1:$F$57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0" l="1" a="1"/>
  <c r="F8" i="10" s="1"/>
  <c r="F367" i="9"/>
  <c r="F365" i="9"/>
  <c r="F361" i="9"/>
  <c r="F355" i="9"/>
  <c r="F353" i="9"/>
  <c r="F349" i="9"/>
  <c r="F344" i="9"/>
  <c r="F341" i="9"/>
  <c r="F339" i="9"/>
  <c r="F337" i="9"/>
  <c r="F335" i="9"/>
  <c r="F327" i="9"/>
  <c r="F323" i="9"/>
  <c r="F320" i="9"/>
  <c r="F317" i="9"/>
  <c r="F314" i="9"/>
  <c r="F311" i="9"/>
  <c r="F303" i="9"/>
  <c r="F299" i="9"/>
  <c r="F290" i="9"/>
  <c r="F283" i="9"/>
  <c r="F272" i="9"/>
  <c r="F269" i="9"/>
  <c r="F263" i="9"/>
  <c r="F250" i="9"/>
  <c r="F246" i="9"/>
  <c r="F224" i="9"/>
  <c r="F226" i="9" s="1"/>
  <c r="F217" i="9"/>
  <c r="F215" i="9"/>
  <c r="F213" i="9"/>
  <c r="F211" i="9"/>
  <c r="F209" i="9"/>
  <c r="F203" i="9"/>
  <c r="F149" i="9"/>
  <c r="F199" i="9"/>
  <c r="F196" i="9"/>
  <c r="F193" i="9"/>
  <c r="F190" i="9"/>
  <c r="F187" i="9"/>
  <c r="F180" i="9"/>
  <c r="F176" i="9"/>
  <c r="F167" i="9"/>
  <c r="F160" i="9"/>
  <c r="F147" i="9"/>
  <c r="F141" i="9"/>
  <c r="F128" i="9"/>
  <c r="F124" i="9"/>
  <c r="F105" i="9"/>
  <c r="F106" i="9" s="1"/>
  <c r="F351" i="9"/>
  <c r="F302" i="9"/>
  <c r="F301" i="9"/>
  <c r="F262" i="9"/>
  <c r="F244" i="9"/>
  <c r="F243" i="9"/>
  <c r="F242" i="9"/>
  <c r="F241" i="9"/>
  <c r="F235" i="9"/>
  <c r="F233" i="9"/>
  <c r="F232" i="9"/>
  <c r="F230" i="9"/>
  <c r="F179" i="9"/>
  <c r="F178" i="9"/>
  <c r="F140" i="9"/>
  <c r="F122" i="9"/>
  <c r="F121" i="9"/>
  <c r="F120" i="9"/>
  <c r="F119" i="9"/>
  <c r="F115" i="9"/>
  <c r="F113" i="9"/>
  <c r="F112" i="9"/>
  <c r="F110" i="9"/>
  <c r="F43" i="8"/>
  <c r="F183" i="8"/>
  <c r="F149" i="8"/>
  <c r="F151" i="8" s="1"/>
  <c r="F239" i="8" s="1"/>
  <c r="F116" i="8"/>
  <c r="F41" i="8"/>
  <c r="F113" i="8"/>
  <c r="F187" i="8"/>
  <c r="F185" i="8"/>
  <c r="F49" i="8"/>
  <c r="F181" i="8"/>
  <c r="F179" i="8"/>
  <c r="F177" i="8"/>
  <c r="F175" i="8"/>
  <c r="F173" i="8"/>
  <c r="F171" i="8"/>
  <c r="F169" i="8"/>
  <c r="F167" i="8"/>
  <c r="F165" i="8"/>
  <c r="F162" i="8"/>
  <c r="F160" i="8"/>
  <c r="F158" i="8"/>
  <c r="F142" i="8"/>
  <c r="F123" i="8"/>
  <c r="F110" i="8"/>
  <c r="F51" i="8"/>
  <c r="F47" i="8"/>
  <c r="F133" i="8"/>
  <c r="F125" i="8"/>
  <c r="F106" i="8"/>
  <c r="F103" i="8"/>
  <c r="F72" i="8"/>
  <c r="F70" i="8"/>
  <c r="F74" i="8"/>
  <c r="F135" i="8"/>
  <c r="F94" i="8"/>
  <c r="F84" i="8"/>
  <c r="F82" i="8"/>
  <c r="F81" i="8"/>
  <c r="F78" i="8"/>
  <c r="F76" i="8"/>
  <c r="F40" i="8"/>
  <c r="F37" i="8"/>
  <c r="F36" i="8"/>
  <c r="F35" i="8"/>
  <c r="F63" i="8"/>
  <c r="F62" i="8"/>
  <c r="F53" i="8"/>
  <c r="F45" i="8"/>
  <c r="F182" i="9" l="1"/>
  <c r="F357" i="9"/>
  <c r="F305" i="9"/>
  <c r="F118" i="8"/>
  <c r="F231" i="8" s="1"/>
  <c r="F189" i="8"/>
  <c r="F241" i="8" s="1"/>
  <c r="F96" i="8"/>
  <c r="F229" i="8" s="1"/>
  <c r="F144" i="8"/>
  <c r="F237" i="8" s="1"/>
  <c r="F137" i="8"/>
  <c r="F235" i="8" s="1"/>
  <c r="F127" i="8"/>
  <c r="F233" i="8" s="1"/>
  <c r="F86" i="8"/>
  <c r="F227" i="8" s="1"/>
  <c r="F55" i="8"/>
  <c r="F223" i="8" s="1"/>
  <c r="F65" i="8"/>
  <c r="F225" i="8" s="1"/>
  <c r="F363" i="9" l="1"/>
  <c r="F10" i="10" s="1"/>
  <c r="F243" i="8"/>
  <c r="F13" i="10" l="1"/>
  <c r="F15" i="10" s="1"/>
  <c r="F1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<sst xmlns="http://schemas.openxmlformats.org/spreadsheetml/2006/main" count="615" uniqueCount="325">
  <si>
    <t>I    RUŠENJA  I  DEMONTAŽA</t>
  </si>
  <si>
    <t>UKUPNO  V.</t>
  </si>
  <si>
    <t>RUŠENJE I DEMONTAŽA</t>
  </si>
  <si>
    <t>IZOLATERSKI RADOVI</t>
  </si>
  <si>
    <t>Zidarska pripomoć kod raznih radova, odobrena i evidentirana dnevnikom.</t>
  </si>
  <si>
    <t>hladni bitumenski namaz izveden na pripremljenu betonsku podlogu;</t>
  </si>
  <si>
    <t>sati</t>
  </si>
  <si>
    <t>R V</t>
  </si>
  <si>
    <t>R III</t>
  </si>
  <si>
    <t xml:space="preserve"> </t>
  </si>
  <si>
    <t>UKUPNO  III.</t>
  </si>
  <si>
    <t>IV.</t>
  </si>
  <si>
    <t>UKUPNO  IV.</t>
  </si>
  <si>
    <t>V.</t>
  </si>
  <si>
    <t>ZIDARSKI RADOVI</t>
  </si>
  <si>
    <t>UKUPNO  I.</t>
  </si>
  <si>
    <t>II.</t>
  </si>
  <si>
    <t>3.</t>
  </si>
  <si>
    <t>m'</t>
  </si>
  <si>
    <t>4.</t>
  </si>
  <si>
    <t>5.</t>
  </si>
  <si>
    <t>6.</t>
  </si>
  <si>
    <t>kom</t>
  </si>
  <si>
    <t>7.</t>
  </si>
  <si>
    <t>kg</t>
  </si>
  <si>
    <t>8.</t>
  </si>
  <si>
    <t>9.</t>
  </si>
  <si>
    <t>-</t>
  </si>
  <si>
    <t>Čišćenje građevine za vrijeme radova te nakon završetka svih radova.</t>
  </si>
  <si>
    <t>Beton</t>
  </si>
  <si>
    <t>Armatura</t>
  </si>
  <si>
    <t>Po m2  površine.</t>
  </si>
  <si>
    <t>UKUPNO  II.</t>
  </si>
  <si>
    <t>III.</t>
  </si>
  <si>
    <t>BETONSKI I ARMIRANOBETONSKI RADOVI</t>
  </si>
  <si>
    <t>1.</t>
  </si>
  <si>
    <t>I.</t>
  </si>
  <si>
    <t>2.</t>
  </si>
  <si>
    <t>Cijena zaštite ulazi u jediničnu cijenu stavaka rušenja i neće se posebno naplatiti.</t>
  </si>
  <si>
    <t>Projektant:</t>
  </si>
  <si>
    <t>UKUPNO</t>
  </si>
  <si>
    <t>SOBOSLIKARSKO LIČILAČKI RADOVI</t>
  </si>
  <si>
    <t>KERAMIČARSKI RADOVI</t>
  </si>
  <si>
    <t>Izrada cementne glazure na podu, zaglađene do crnog sjaja. Glazura debljine 3 cm</t>
  </si>
  <si>
    <t>2 sloja polimerbitum. trake s uloškom staklene tkanine težine 200 gr/m2, bitumen s dodatkom elastomera, traka debljine 4 mm, položena varenjem 100%;</t>
  </si>
  <si>
    <t>Utovar i odvoz građevinske šute - neopasan otpad od rušenja zgrade na Gradsku planirku (komunalni deponij) udaljenosti do 25 km. U stavku je uključena i naknada za zbrinavanje građevinskog otpada. Obračun otpada bez koeficijenta rastrešenosti.</t>
  </si>
  <si>
    <t>Dobava betona, ugradba i zaštita. Mali presjek, beton tlačne čvrstoće C 25/30 (MB 30). Gornju površinu obraditi za polaganje hidroizolacije.</t>
  </si>
  <si>
    <r>
      <t>m</t>
    </r>
    <r>
      <rPr>
        <vertAlign val="superscript"/>
        <sz val="10"/>
        <rFont val="Arial"/>
        <family val="2"/>
        <charset val="238"/>
      </rPr>
      <t>2</t>
    </r>
  </si>
  <si>
    <r>
      <t>m</t>
    </r>
    <r>
      <rPr>
        <vertAlign val="superscript"/>
        <sz val="10"/>
        <rFont val="Arial"/>
        <family val="2"/>
        <charset val="238"/>
      </rPr>
      <t>3</t>
    </r>
  </si>
  <si>
    <r>
      <rPr>
        <b/>
        <i/>
        <sz val="10"/>
        <rFont val="Arial"/>
        <family val="2"/>
        <charset val="238"/>
      </rPr>
      <t>Vanja Čiča</t>
    </r>
    <r>
      <rPr>
        <b/>
        <sz val="10"/>
        <rFont val="Arial"/>
        <family val="2"/>
        <charset val="238"/>
      </rPr>
      <t xml:space="preserve">, </t>
    </r>
    <r>
      <rPr>
        <sz val="10"/>
        <rFont val="Arial"/>
        <family val="2"/>
        <charset val="238"/>
      </rPr>
      <t>dipl.ing.arh.</t>
    </r>
  </si>
  <si>
    <r>
      <rPr>
        <b/>
        <sz val="10"/>
        <rFont val="Arial"/>
        <family val="2"/>
        <charset val="238"/>
      </rPr>
      <t>Prije početka radova potrebno je izvesti probna rušenja podova i ustanoviti stvarne slojeve poda. S nadzorom prilagoditi troškovničke stavke u koliko se pretpostavljeni slojevi poda razlikuju.</t>
    </r>
  </si>
  <si>
    <t xml:space="preserve">'Transport na gradilišnu deponiju je u svim stavkama, kao i sve konstrukcije potrebne za primjenu mjera zaštite na radu i zaštite okoliša. Utovar i odvoz na gradsku deponiju je u posebnoj stavci. Prije rušenja i demontaže zaštititi sve susjedne površine od oštećenja s kartonskom ljepenkom i PE folijom. </t>
  </si>
  <si>
    <t>VI.</t>
  </si>
  <si>
    <t>UKUPNO  VI.</t>
  </si>
  <si>
    <t>VII.</t>
  </si>
  <si>
    <t>UKUPNO  VII.</t>
  </si>
  <si>
    <t>Radovi predviđeni troškovnikom:</t>
  </si>
  <si>
    <t>Demontaža svih sanitarnih uređaja</t>
  </si>
  <si>
    <t>Rušenje gornjih slojeva poda</t>
  </si>
  <si>
    <t>Demontaža sanitarnih uređaja sa svim pripadajućim armaturama.</t>
  </si>
  <si>
    <t>WC s visokim vodokotlićem</t>
  </si>
  <si>
    <t>Pisoar</t>
  </si>
  <si>
    <t>Umivaonik</t>
  </si>
  <si>
    <t>Veličina do 2 m2</t>
  </si>
  <si>
    <t>10.</t>
  </si>
  <si>
    <t>11.</t>
  </si>
  <si>
    <r>
      <t>Dobava materijala i opločenje podova podnim gres protukliznim pločicama I klase, R9</t>
    </r>
    <r>
      <rPr>
        <b/>
        <sz val="10"/>
        <rFont val="Arial"/>
        <family val="2"/>
        <charset val="238"/>
      </rPr>
      <t xml:space="preserve"> </t>
    </r>
    <r>
      <rPr>
        <sz val="10"/>
        <rFont val="Arial"/>
        <family val="2"/>
        <charset val="238"/>
      </rPr>
      <t>standardni program. Pločice se ljepe na AB ploču ili</t>
    </r>
    <r>
      <rPr>
        <b/>
        <sz val="10"/>
        <rFont val="Arial"/>
        <family val="2"/>
        <charset val="238"/>
      </rPr>
      <t xml:space="preserve"> c</t>
    </r>
    <r>
      <rPr>
        <sz val="10"/>
        <rFont val="Arial"/>
        <family val="2"/>
        <charset val="238"/>
      </rPr>
      <t>ementni estrih. Vel. pločice 30 x 60 cm ili 40 x 40 cm..</t>
    </r>
  </si>
  <si>
    <t>VIII.</t>
  </si>
  <si>
    <t>UKUPNO  VIII.</t>
  </si>
  <si>
    <t>Izrada horizontalne hidroizolacije poda, izvodi se na betonsku podlogu ili na postojeću hidroizolaciju. Izvodi se:</t>
  </si>
  <si>
    <t>IX.</t>
  </si>
  <si>
    <t>UKUPNO  IX.</t>
  </si>
  <si>
    <t>Izrada poda, oblaganje keramičkim pločicama</t>
  </si>
  <si>
    <t>Sve u boji po izboru projektanta. Stijena je učvršćena u pod i zid. Obloga je podignuta 15 cm od poda.</t>
  </si>
  <si>
    <t>Prije početka radova potrebno je provjeriti stropnu konstrukciju prizemlja.</t>
  </si>
  <si>
    <t>Izrada hidroizolacije poda</t>
  </si>
  <si>
    <t>Izvedba donje  armiranobetonske podloge poda na trasi instalacija  za polaganje hidroizolacije. Širina trake 1 m. Podloga se izvodi na tamponu kamenog materijala. Debljina betona = 10 cm, armirano s mrežastom armaturom Q 196.</t>
  </si>
  <si>
    <t>Priprema zidova od opeke s kojih su skinute keramičke pločice. Priprema uključuje obijanje trusnog cementnog morta, te zaglađivanje površine za postavu novih keramičkih pločica.</t>
  </si>
  <si>
    <t>Oblaganje instalacinih kanala, vodootpornim gipskartonskim pločama na vlastitoj metalnoj podkonstrukciji. Oblaganje sandučasto. Razvijena širina do 120 cm.</t>
  </si>
  <si>
    <t>12.</t>
  </si>
  <si>
    <t>Bojanje zidova i stropa od gipskartonskih ploča sintetskum disperzivnim bojama, minimum 3 premaza do pune pokrivnosti.</t>
  </si>
  <si>
    <t>Rušenje visećeg stropa od GK jednoslojnih ploča.</t>
  </si>
  <si>
    <t>Žbukanje starih zidova s kojih je otučena žbuka u stavci I/9 uz sve potrebne predradnje.</t>
  </si>
  <si>
    <t>Visina opločenja 220 cm</t>
  </si>
  <si>
    <t xml:space="preserve"> TROŠKOVNIK - OŠ KŠ ĐALSKOG, D Zelina</t>
  </si>
  <si>
    <t>Odnosi se na sanitarne čvorove za nastavnike, prizemlje i kat</t>
  </si>
  <si>
    <t>Troškovnik se sastoji od:</t>
  </si>
  <si>
    <t>Obijanje keramičkih pločica sa zidova od opeke, priprema zida za oblaganje keramičkim pločicama, oblaganje keramičkim pločicama</t>
  </si>
  <si>
    <t xml:space="preserve">Izrada visećeg stropa od GK ploča </t>
  </si>
  <si>
    <t>Rušenje gornjih slojeva poda. Ruše se keramičke pločice, cementna glazura. Debljina slojeva cca 8 cm.</t>
  </si>
  <si>
    <t xml:space="preserve">GRIJANJE </t>
  </si>
  <si>
    <t>VODOVOD I KANALIZACIJA</t>
  </si>
  <si>
    <t>kompl</t>
  </si>
  <si>
    <t>4</t>
  </si>
  <si>
    <t>Dobava i montaža ravnog podžbuknog mjedenog ventila za radni tlak 16 bara, predviđeno na ulaz instalacije u sanitarne čvorove sa zaštitnom ukrasnom kapom i rozetom te svim potrebnim spojnim, montažnim i brtvenim materijalom.</t>
  </si>
  <si>
    <t>NO 15</t>
  </si>
  <si>
    <t>Dobava i montaža kutnih kromiranih ventila, kompletirano rozetom i priborom za ugradnju.</t>
  </si>
  <si>
    <t>Tlačna proba instalacije pitke vode, tlak od 12 bara u trajanju 24 sata.</t>
  </si>
  <si>
    <t>Izrada kanalizacije unutar sanitarnih čvorova M/Ž od tvrdih kanalizacijskih cijevi PVC s naglavnim spojevima, kompletiranim sa svim potrebni fazonski komadima, spojnim i pričvrsnim materijalom. Cijevi Ø 50 i Ø 110 mm za kućnu instalaciju.</t>
  </si>
  <si>
    <t>Ispitivanje protočnosti i nepropusnostzi uz prethodno ispiranje te formiranje Zapisnika.</t>
  </si>
  <si>
    <t>Dobava i montaža keramičke WC školjke Klase A s donjim odvodom, kompletirana brtvom na odvodu, sjeištem i poklopcem od plastike, bešumnim niskomontažnim vodokotlićem sa savitljivom dovodnom cijevi s potrebnim priborom za ugradnju.</t>
  </si>
  <si>
    <t>Dobava i montaža keramičkog umivaonika Klase A za konzolnu ugradnju dimenzije 51 do 53 cm, kompletira kromiranim sifonom NO 32, čepom s lančićem, brtvom i priborom za ugradnju.</t>
  </si>
  <si>
    <t>Dobava i montaža jednoručno stojeće mješalice T+H vode, kompletirana priborom za ugradnju.</t>
  </si>
  <si>
    <t>Dobava i montaža pisoara od keramike Klasa A, kompletiran s potisnim ventlom i cijev za priključak vode</t>
  </si>
  <si>
    <t>R E K A P I T U L A C I J A</t>
  </si>
  <si>
    <t>II  BETONSKI I ARMIRANOBETONSKI RADOVI</t>
  </si>
  <si>
    <t>III  ZIDARSKI RADOVI</t>
  </si>
  <si>
    <t>IV  IZOLATERSKI RADOVI</t>
  </si>
  <si>
    <t>V  STOLARSKI RADOVI</t>
  </si>
  <si>
    <t>VI SOBOSLIKARSKOLIČILAČKI RADOVI</t>
  </si>
  <si>
    <t>VII KERAMIČARSKI RADOVI</t>
  </si>
  <si>
    <t xml:space="preserve">VIII GRIJANJE </t>
  </si>
  <si>
    <t>PDV 25%</t>
  </si>
  <si>
    <t>TROŠKOVNIK GRAĐEVINSKO OBRTNIČKIH I INSTALATERSKIH RADOVA</t>
  </si>
  <si>
    <t>Rušenje pregradnog zida od opeke zajedno s žbukom i keramičkim pločicama između umivaonika i pisoara.</t>
  </si>
  <si>
    <t>Demontaža unutarnjih vrata i prozora</t>
  </si>
  <si>
    <t>Obijanje keramičkih pločica sa zidova od opeke  zajedno s trusnim mortom.</t>
  </si>
  <si>
    <t>Rušenje zida od opeke d=7 cm, zajedno s žbukom i keramičkim pločicama.</t>
  </si>
  <si>
    <t xml:space="preserve">Obijanje trusne i oštećene žbuke zidova, iznad dijela zida obloženog s keramičkim pločicama. </t>
  </si>
  <si>
    <t>Dobava i montaža ravnog visećeg monolitnog stropa od jednoslojnih gipskartonskih ploča na vlastitoj metalnoj podkonstrukciji. GK ploče su vodootporne. U strop se montiraju rasvjetna tijela, te stavka uključuje izrezivanje otvora i pripomoć kod montaže istih.</t>
  </si>
  <si>
    <t>STOLARSKI RADOVI  -  PVC STOLARIJA</t>
  </si>
  <si>
    <t>Sve mjere za stolariju obavezno kontrolirati na licu mjesta. Obratiti pažnju na čistoču ugradbe. U cijenu uračunati dobavu i ugradbu, sav potreban okov i sve završne kutne lajsne. Sve ostalo prema tehničkim uvjetima za stolarske radove.</t>
  </si>
  <si>
    <t>Izrada, doprema i ugradba jednokrilnih unutarnjih  punih zaokretnih vrata za sanitarni čvor. Vrata su izrađena od PVC profila.</t>
  </si>
  <si>
    <t xml:space="preserve">Izrada, doprema i montaža samostojeće stijene u sanitarnom čvoru, kao pregrade između umivaonika i pisoara. Stijena je izrađena od prefabriciranih drvenih ploča (HPL ploče) </t>
  </si>
  <si>
    <t>Bojanje starih zidova sintetskim disperzivnim bojama, minimum 3 premaza. U stavku ulazi skidanje stare boje, gletanje i sve potrebne predradnje, do pune pokrivnosti.</t>
  </si>
  <si>
    <r>
      <rPr>
        <b/>
        <sz val="10"/>
        <rFont val="Arial"/>
        <family val="2"/>
        <charset val="238"/>
      </rPr>
      <t>Napomena</t>
    </r>
    <r>
      <rPr>
        <sz val="10"/>
        <rFont val="Arial"/>
        <family val="2"/>
        <charset val="238"/>
      </rPr>
      <t>: Sve stavke sadrže sva potrebna dubljenja šliceva u zidu i podu potrebna za demontažu i polaganje instalacije, te zatvaranje istih nakon polaganja instalacija. Sve stavke uključuju izvođenje do pune funkcionalnosti</t>
    </r>
  </si>
  <si>
    <t>Zatvaranje vodovodne instalacije tople i hladne vode, te vađenje starih olovnih i pocinčanih cijevi unutar zidova i poda s potrebnim dubljenjem šliceva, u M/Ž sanitarnom čvoru.</t>
  </si>
  <si>
    <t>Zatvaranje kanalizacijske instalacije te vađenje starih cijevi kanalizacije unutar zidova i podova, u M/Ž sanitarnom čvoru.</t>
  </si>
  <si>
    <t>Izrada cijevovoda tople i hladne sanitarne vode, izrađenog od cijevi PEX-ALU-PEX, predviđene za radni tlak do 16 bara. Kompletirani svim potrebnim spojnim i prijelaznim komadima, završnim prijelaznim komadima za ugradnju armature i opreme, uključivo sav potrošni materijal u količinama i vrsti u sanitarnim čvorovima M/Ž prizemlja i kata.</t>
  </si>
  <si>
    <t>13.</t>
  </si>
  <si>
    <t>Dobava i montaža izljevne slavine za čistačice</t>
  </si>
  <si>
    <t>14.</t>
  </si>
  <si>
    <t>Dobava i ugradba podnog sifona</t>
  </si>
  <si>
    <t>Izrada, doprema i ugradba jednokrilnih unutarnjih  punih zaokretnih vrata s fiksnim ostakljenim nadsvijetlom za sanitarni čvor. Vrata su izrađena od PVC profila.</t>
  </si>
  <si>
    <t>St. 3., veličina vrata 100 x 260 cm, svjetli otvor 90 x 200 cm.</t>
  </si>
  <si>
    <t>Troškovnika građevinsko-obrtničkih i instalaterskih radova  za REKONSTRUKCIJU VODOVODNE I KANALIZACIONE KUĆNE INSTALACIJE te ELEKTROINSTALACIJE u sanitarnom čvoru za nastavnike (prizemlje i kat).</t>
  </si>
  <si>
    <t>U sanitarnim čvorovima za nastavnke izvode se sve nove instalacije vodovoda i kanalizacije, te elektroinstalacije. U sanitarnom čvoru tlocrtna dispozicija je postojeća.</t>
  </si>
  <si>
    <t>Demontažu sanitarne opreme (kutija za papir, sapun) izvršit će domari.</t>
  </si>
  <si>
    <t>Demontaža vrata i prozora, dobava i ugradba novih vrata</t>
  </si>
  <si>
    <t>Izvedba ventilacije limenim kanalima.</t>
  </si>
  <si>
    <t>Izvedba nove vodovodne i kanalizacione instalacije, dobava i montaža svih sanitarnih uređaja.</t>
  </si>
  <si>
    <t>Izvedba nove elektroinstalacije.</t>
  </si>
  <si>
    <t>Veličina preko 2 m2</t>
  </si>
  <si>
    <t>St. 1., veličina vrata 70 x 205 cm, svjetli otvor 60 x 200 cm.</t>
  </si>
  <si>
    <t>Izrada, doprema i ugradba jednokrilnih unutarnjih  punih zaokretnih vrata s fiksnim ostakljenim nadsvjetlom za sanitarni čvor. Vrata su izrađena od PVC profila.</t>
  </si>
  <si>
    <t>St. 2., veličina vrata 70 x 260 cm, svjetli otvor 60 x 200 cm.</t>
  </si>
  <si>
    <t>Izrada, doprema i ugradba jednokrilnog zaokretnog prozora, ostakljenog IZO staklom. Staklo je satinirano.  Prozor je izrađen od PVC profila.</t>
  </si>
  <si>
    <t>Veličina prozora 100 x 120 cm.</t>
  </si>
  <si>
    <t xml:space="preserve">Dobava materijala i opločenje zidova zidnim keramičkim pločicama ljepljenim na pripremlje-nu podlogu s nenaglašenim spojnicama. Veličina pločica 50 x 30 ili 50 x 20 cm. I klasa standardni program, glazirane. Opločenje horizontalno, rešku na rešku, opločenje u dvije boje. </t>
  </si>
  <si>
    <t>VENTILACIJA</t>
  </si>
  <si>
    <t>Izrada i montaža ventilacionih kanala od pocinčanog lima, presjeka 15/15 cm. Ugrađuju se u zidove i u spušteni strop.</t>
  </si>
  <si>
    <t>Dobava i montaža zidnog ogledala 80 x 120 cm</t>
  </si>
  <si>
    <t>15.</t>
  </si>
  <si>
    <t>IX  VENTILACIJA</t>
  </si>
  <si>
    <t>X VODOVOD I KANALIZACIJA</t>
  </si>
  <si>
    <t>SVEUKUPNA  REKAPITULACIJA</t>
  </si>
  <si>
    <t>I  GRAĐEVINSKO OBRTNIČKI I INSTALATERSKI  RADOVI</t>
  </si>
  <si>
    <t>II  ELEKTROINSTALACIJA</t>
  </si>
  <si>
    <t>Zagreb, svibanj 2026.g.</t>
  </si>
  <si>
    <t>Demontaža, postojećih radijatora, ponovna montaža.</t>
  </si>
  <si>
    <t>Veličina stijene  60 x 200 cm.</t>
  </si>
  <si>
    <t>Demontaža postojećih radijatora u 4 sanitarna čvora (ukupno 4 radijatora) , te ponovna montaža nakon završetka radova.</t>
  </si>
  <si>
    <t>URED   OVLAŠTENOG   INŽENJERA  ELEKTROTEHNIKE</t>
  </si>
  <si>
    <t xml:space="preserve">ANTON BETI, dipl. ing. el.                                                                             </t>
  </si>
  <si>
    <r>
      <t xml:space="preserve">48260 KRIŽEVCI, Stjepana Radića 1                   </t>
    </r>
    <r>
      <rPr>
        <sz val="9"/>
        <color indexed="8"/>
        <rFont val="Wingdings 2"/>
        <family val="1"/>
        <charset val="2"/>
      </rPr>
      <t>'</t>
    </r>
    <r>
      <rPr>
        <b/>
        <sz val="9"/>
        <color indexed="8"/>
        <rFont val="Arial"/>
        <family val="2"/>
        <charset val="238"/>
      </rPr>
      <t xml:space="preserve">  048 711 311</t>
    </r>
  </si>
  <si>
    <t>OIB 87108381998                                                      MB 80368964</t>
  </si>
  <si>
    <t>Investitor:</t>
  </si>
  <si>
    <t xml:space="preserve">OSNOVNA ŠKOLA </t>
  </si>
  <si>
    <t>KSAVERA ŠANDORA ĐALSKOG</t>
  </si>
  <si>
    <t>DRAGUTINA STRAŽIMIRA 24</t>
  </si>
  <si>
    <t xml:space="preserve"> HR-10382 DONJA ZELINA</t>
  </si>
  <si>
    <t>OIB: 04051229140</t>
  </si>
  <si>
    <t>Građevina:</t>
  </si>
  <si>
    <t>ZGRADA OSNOVNE ŠKOLE</t>
  </si>
  <si>
    <t>TROŠKOVNIK ELEKTRO-RADOVA</t>
  </si>
  <si>
    <t>NA SANACIJI SANITARNIH ČVOROVA</t>
  </si>
  <si>
    <t>Broj projekta:</t>
  </si>
  <si>
    <t>T.D. 015-2026</t>
  </si>
  <si>
    <t>Knjiga:</t>
  </si>
  <si>
    <t>ZOP:</t>
  </si>
  <si>
    <t>Faza:</t>
  </si>
  <si>
    <t>TROŠKOVNIK</t>
  </si>
  <si>
    <t>Vrsta projekta:</t>
  </si>
  <si>
    <t>ELEKTROTEHNIČKI</t>
  </si>
  <si>
    <t>ELEKTRIČNE INSTALACIJE JAKE  STRUJE</t>
  </si>
  <si>
    <t>Glavni projektant:</t>
  </si>
  <si>
    <t>VANJA ČIĆA,dipl.ing.arh.</t>
  </si>
  <si>
    <t>ANTON BETI dipl.ing.el. E 715</t>
  </si>
  <si>
    <t>Datum  i mjesto:</t>
  </si>
  <si>
    <t>SVIBANJ 2026, KRIŽEVCI</t>
  </si>
  <si>
    <t>O.Š. KSAVERA ŠANDORA ĐALSKOG, DONJA ZELINA</t>
  </si>
  <si>
    <t xml:space="preserve"> Anton Beti d.i.el.</t>
  </si>
  <si>
    <t>Objekt:</t>
  </si>
  <si>
    <t>SANACIJA SANITARNIH ČVOROVA</t>
  </si>
  <si>
    <t>Datum:</t>
  </si>
  <si>
    <t>05.2026.</t>
  </si>
  <si>
    <t>Lokacija:</t>
  </si>
  <si>
    <t>DONJA ZELINA,DRAGUTINA STRAŽIMIRA 24</t>
  </si>
  <si>
    <t>T.D.:</t>
  </si>
  <si>
    <t>Projekt:</t>
  </si>
  <si>
    <t>ELEKTROTEHNIČKI - TROŠKOVNIK</t>
  </si>
  <si>
    <t>Red.br.</t>
  </si>
  <si>
    <t>Opis pozicije / rada</t>
  </si>
  <si>
    <t>Jed. mjere</t>
  </si>
  <si>
    <t>Količina</t>
  </si>
  <si>
    <t>Cijena</t>
  </si>
  <si>
    <t>Ukupno</t>
  </si>
  <si>
    <t>UVJETI ZA IZVOĐENJE</t>
  </si>
  <si>
    <t>Ovaj program je sastavni dio projekta i kao takav obvezuje investitora i izvođača da se pri izradi projektiranja instalacija, pored ostalog pridržavaju i ovih uvjeta, jer isti sadrže mnoge elemente koji nisu   navedeni u tehničkom opisu i ostalom dijelu projekta, a važni su za izvođenje radova.
Kontrolu kvalitete tijekom građenja provodi nadzorni inženjer. Svi radovi se izvode prema projektu i trebaju biti usklađeni s ostalim radovima na građevini. Prije ugradnje treba kontrolirati instalacijske materijale i opremu, njihovu ispravnost i usklađenost s RH važećim normama.
Naročitu pažnju prilikom izvođenja treba posvetiti provođenju mjera zaštite na radu i zaštite od požara.</t>
  </si>
  <si>
    <t>Opći uvjeti</t>
  </si>
  <si>
    <t>Cjelokupnu električnu instalaciju treba izvesti prema priloženim nacrtima, troškovniku, ovim uvjetima i važećim propisima za izvođenje električnih instalacija.
Prije početka radova, izvođač je dužan detaljno se upoznati s projektom i sve eventualne primjedbe na vrijeme dostavi investitoru, odnosno nadzornom inženjeru.
Investitor je dužan da tijekom čitave izgradnje objekta osigura stručni nadzor nad izvođenjem radova. Izvođač je dužan prije početka radova provjeriti projekt za objekt, pa ukoliko nađe da su potrebne izvjesne izmjene zbog izmjena na samoj građevini o tome treba obavijestiti nadzornog inženjera i  od njega pribaviti potrebnu suglasnost.Ovaj troškovnik je rađen u tijeku izrade izvedbene projektne dokumentacije i nije u potpunosti točan, investitor je upoznat sa time i sa mogućnostu pojave nekih dodatnih i viših radnji u tijeku izvođenja radova na objektu i sa istim je suglastan.Projektatnt se ovim ograđuje od mogućnosti kasnijeg financijskog terećenja od strane investitora zbog pojave dodatnih i viših radnji tijekom izvođenja radova. Sve dodatne i više radanje izvođač je dužan (obavezan) dokazati odgovarajućom dokaznicom mjera stvarno izvedenog stanja.Sve krađe u tijeku izvođenja na gradilištu izvođač je dužan prijaviti glavnom izvođaču i investitoru na vrijeme.Sve dodatni radovi koje želi i zahtjeva investitor ,a nisu sadržani u ovom troškovniku, moraju biti pismeno potvrđene od strane naručitelja tj. investitora valjanom potpisanom ponudom koju je izvođač dužan napraviti prije početak bilo kakvih radova.</t>
  </si>
  <si>
    <t>Ukoliko se tijekom gradnje pojavi opravdana potreba za izvjesna odstupanja ili manje izmjene projekta, izvođač je dužan za to prethodno pribaviti suglasnost nadzornog inženjera. Ovaj će po potrebi upoznati i projektanta s predloženim izmjenama i tražiti njegovu suglasnost.  Na osnovu projekta izvođač će obilježiti trase cjelokupne instalacije na samom objektu, pa će tek po pregledu i dobivanju suglasnosti od strane nadzorne službe početi s radovima.</t>
  </si>
  <si>
    <t>Tijekom izvođenja radova izvođač je dužan da sva nastala odstupanja trase od onih predviđenih projektom unese u projekt, a po završetku radova treba predati investitoru projekt stvarno izvedenog stanja. Za vrijeme izvođenja radova, izvođač je dužan voditi ispravan građevinski dnevnik, sa svim podacima koji ovakav dnevnik predviđa, a svi zahtjevi i dopisi kako od strane nadzornog inženjera, tako i od strane izvođača, moraju se unijeti u dnevnik.U tijeku izvođenja radova izvođač prilikom ispostavljana privremenih i okončanih financijskih situacija dužan je nadzornom inžinjeru predati građevinsku knjigu sa dokaznicama mjera i količina utrošenih materijala na pregled i potpis ,tek nakon toga može se napraviti važeća situacija.  Za ispravnost izvedenih radova izvođač garantira dvije (2) godine računajući od dana prijema objekta.  Sve kvarove i oštećenja koji bi se u tom periodu pojavili bilo zbog primjene loših materijala ili nesolidne izvedbe, izvođač je dužan otkloniti bez prava na naknadu. Puštanje instalacije u eksploataciju dozvoljeno je tek nakon obavljenog tehničkog pregleda</t>
  </si>
  <si>
    <t>Atesti, mjerenja i ispitivanja koje je potrebno priložiti uz zahtjev za tehnički pregled i uporabnu dozvolu.</t>
  </si>
  <si>
    <t>Po završetku svih elektro radova, a prije konačnog puštanja instalacije u pogon moraju se provesti slijedeća ispitivanja, te priložiti odgovarajući atesti. Uz dokaze o kvaliteti ugrađene opreme i izvedenih radova izvođač mora dostaviti izjavu odgovorne osobe da su primjenjeni materijali u skladu sa važećim normama.Ispitivanje kvalitete izvedenih radova može obaviti samo za to ovlašteno poduzeće, a treba biti provedeno prema Zakonu o normizaciji.</t>
  </si>
  <si>
    <t>Popis ispitivanja i atesta elektroenergetske instalacije niskog napona</t>
  </si>
  <si>
    <t>Provjera pregledom</t>
  </si>
  <si>
    <t>Atest i certifikati ugrađene opreme i kabela</t>
  </si>
  <si>
    <t>Atest o izvršenom mjerenju otpora izolacije</t>
  </si>
  <si>
    <t>Atest o izvršenom mjerenju otpora uzemljenja metalnih masa</t>
  </si>
  <si>
    <t>Atest o izvršenoj kontroli efikasnosti zaštite od indirektnog  napona dodira</t>
  </si>
  <si>
    <t>Atest o izvršenom mjerenju jakosti rasvjete</t>
  </si>
  <si>
    <t>Atest o izvršenom funkcionalnom ispitivanju</t>
  </si>
  <si>
    <t>Atest o funkcionalnom ispitivanju isklapanja glavnih prekidača</t>
  </si>
  <si>
    <t>Ispitni listovi razvodnih ormara</t>
  </si>
  <si>
    <t>Atest o ispitivanju protupanične rasvjete</t>
  </si>
  <si>
    <t>Isprave,oznake i izjave o sukladnosti</t>
  </si>
  <si>
    <t>Uvjeti za nuđenje</t>
  </si>
  <si>
    <t>Cijena za svaku točku specifikacije mora obuhvatiti dobavu, montažu, spajanje, po potrebi uzemljenje,  te dovođenje stavke u stanje potpune funkcionalnosti.U cijenu također ukalkulirati sav potreban materijal, spojni, montažni, pridržni,izradu šliceva u zidovima od betona i cigle, izradu potreebnih prodora, štemanje i sl.,gips,sitni spojni i montažni materijal,redovito čišćenje gradilišta od smeća nastalog izvođenjem,odvoz otpada na deponij i ostali potreban za funkcioniranje pojedine stavke. Radeći ponudu treba imati na umu najnovije važeće propise za pojedine vrste instalacija.Prije davanja ponude obavezno pročitati tehnički opis, proračune, prikaze zaštitnih mjera i nacrte.Prije predaje ili slanja potrebno je provjeriti sve excel formule.Za sve eventualne primjedbe u pogledu elektro troškovnika i izvođenja obratiti se prije davanja ponude projektantu.</t>
  </si>
  <si>
    <r>
      <t xml:space="preserve">Sve mikrolokacije opreme i izvode; rasvjete , priključnica , ventilatora odretiti na građevini u dogovoru sa nadzornim inženjerom.
Polaganje kabela za strojarsku opremu, izvesti tek nakon montaže iste i kontrole konačnog tipa opreme.Ovim troškovnikom nije obuhvaćeno spajanje strojarske opreme što je dužnot isporučioca opreme.Svi kabeli u razvodnom ormaru moraju biti izvedeni na rednim stezaljkama i označeni.
Sva oprema  i kabeli u razvodnim ormarima treba biti kvalitetno označena.
Sve priključnice jake i slabe struje moraju biti označene (prema jednopolnim shemama razvodnih ormara odnosno blok shemi).Sva ugrađena oprema mora imati HR ateste i certifikate.
</t>
    </r>
    <r>
      <rPr>
        <b/>
        <sz val="9"/>
        <rFont val="Arial"/>
        <family val="2"/>
        <charset val="238"/>
      </rPr>
      <t>Napomena: Nije dozvoljena bilo kakva zamjena opreme navedene u troškovniku bez predhodne suglatnosti projektanta i investitora.Ukoliko izvođač promjeni opremu specificiranu ovim troškovnikom bez pismene obavjesti i odobrenja investitora, investitor ima pravo istu zadržati bez naknade i o trošku izvođača osigurati osobu za demnotažu ugrađene opreme i dobavu,montažu i spajanje nove opreme prema ugovorenom troškovniku.Prije narudžbe opreme potrebno je investitoru dostaviti točnu količinu opreme koja se naručuje. Točnu količinu opreme naručiti prema polirskom izvedbenom nacrtu.</t>
    </r>
  </si>
  <si>
    <t>I</t>
  </si>
  <si>
    <t>SANITARIJE PRIZEMLJE</t>
  </si>
  <si>
    <t xml:space="preserve"> A.</t>
  </si>
  <si>
    <t>DEMONTAŽE</t>
  </si>
  <si>
    <t>Demontaža postojećih rasvjetnih armatura, kabela postojeće električne instalacije, sa stropova i zidova sanitarnog čvora, te odlaganje istih na deponiju.   Komplet.</t>
  </si>
  <si>
    <r>
      <t xml:space="preserve">DEMONTAŽE  UKUPNO </t>
    </r>
    <r>
      <rPr>
        <b/>
        <sz val="9"/>
        <color indexed="8"/>
        <rFont val="Tahoma"/>
        <family val="2"/>
      </rPr>
      <t>€</t>
    </r>
    <r>
      <rPr>
        <b/>
        <sz val="9"/>
        <color indexed="8"/>
        <rFont val="Arial"/>
        <family val="2"/>
        <charset val="238"/>
      </rPr>
      <t>:</t>
    </r>
  </si>
  <si>
    <t xml:space="preserve">B. </t>
  </si>
  <si>
    <t xml:space="preserve">   RAZDJELNICE I POJNI VODOVI</t>
  </si>
  <si>
    <t xml:space="preserve">Pregled, kontrola, ispitivanje i označavanje pripadajuće razdjelnice škole RO, prema sljedećem: </t>
  </si>
  <si>
    <t>Opaska:  predmetne radnje provoditi u beznaponskom stanju!</t>
  </si>
  <si>
    <t xml:space="preserve">-čišćenje unutrašnjosti razdjelnice             </t>
  </si>
  <si>
    <t>-kontrola ispravnosti spojeva, po potrebi pritezanje</t>
  </si>
  <si>
    <t>- zamjena neispravnh elemenata-po potrebi</t>
  </si>
  <si>
    <t>-mjerenje otpora izolacije</t>
  </si>
  <si>
    <t>-mjerenje otpora petlje za sve strujne krugove</t>
  </si>
  <si>
    <t>-provjera ispravnosti zaštite od indirektnog dodira</t>
  </si>
  <si>
    <t>- provjera selektivnosti zaštite</t>
  </si>
  <si>
    <t xml:space="preserve">-izrada ispitnog lista razdjelnice                   </t>
  </si>
  <si>
    <t xml:space="preserve"> izrada izjave o sukladnosti </t>
  </si>
  <si>
    <t>-postava odgovarajućih oznaka unutar razdjelnice</t>
  </si>
  <si>
    <t xml:space="preserve"> i na vratima razdjelnice</t>
  </si>
  <si>
    <t>-izrada jednopolne sheme razdjelnice-stvarno stanje</t>
  </si>
  <si>
    <t>Komplet</t>
  </si>
  <si>
    <t>Dobava i ugradnja u pripadajuću razdjelnicu škole</t>
  </si>
  <si>
    <t>automatskog instalacijskog osigurača B20A, za</t>
  </si>
  <si>
    <t>zaštitu pojnog voda sanitarija</t>
  </si>
  <si>
    <t>Dobava materijala i izrada razdjelnice sanitarija RS prizemlje</t>
  </si>
  <si>
    <t>u PVC kućištu, jednoredna modularna razdjelnia, te</t>
  </si>
  <si>
    <t>ugradnja sljedećih elemenata:</t>
  </si>
  <si>
    <t>- sklopka RCD 25/2/0,03 A     kom  1</t>
  </si>
  <si>
    <t>- automatski instalacijski osigurač B10, kom 2</t>
  </si>
  <si>
    <t>- automatski instalacijski osigurač B16, kom 2</t>
  </si>
  <si>
    <t>- spojni i montažni materijal</t>
  </si>
  <si>
    <t>- označavanje razdjenice</t>
  </si>
  <si>
    <t>- jednopolna shema</t>
  </si>
  <si>
    <t>- ispitni list</t>
  </si>
  <si>
    <t>- izjava o sukladnosti</t>
  </si>
  <si>
    <t>Dobava materijala i izvedba pojnog voda razdjelnice</t>
  </si>
  <si>
    <t>sanitarija RS prizemlje,od pripadajuće razdjelnice škole</t>
  </si>
  <si>
    <t>kabelom NYM-J 3 x 2,5 mm2 u zaštitnoj cijevi</t>
  </si>
  <si>
    <t>podžbukno, uključivo izrada zidnog usjeka i naknadni</t>
  </si>
  <si>
    <t xml:space="preserve"> popravci zidnog usjeka, duljine 15m. Komplet.  </t>
  </si>
  <si>
    <t xml:space="preserve"> RAZDJELNICE UKUPNO €:</t>
  </si>
  <si>
    <t>C.</t>
  </si>
  <si>
    <t>INSTALACIJE RASVJETE I PRIKLJUČAKA</t>
  </si>
  <si>
    <t>Dobava materijala i izvedba  izvoda za rasvjetu,</t>
  </si>
  <si>
    <t>instalacionim kabelom NYM-J  3x1,5 mm2, u cijevi</t>
  </si>
  <si>
    <t>podžbukno, i unutar šupljine spuštenog stropa, uključivo</t>
  </si>
  <si>
    <t xml:space="preserve">izrada zidnih usjeka, te popravci zidnih usjeka,  </t>
  </si>
  <si>
    <t>razvodne kutije, gips, te drugi pomoćni materijal,</t>
  </si>
  <si>
    <t>prosječne duljine izvoda 6 m. Komplet</t>
  </si>
  <si>
    <t>Dobava materijala i izvedba  izvoda za ventilator,</t>
  </si>
  <si>
    <t>Dobava materijala i izvedba  izvoda za utičnicu,</t>
  </si>
  <si>
    <t>instalacionim kabelom NYM-J  3x2,5 mm2, u cijevi</t>
  </si>
  <si>
    <t xml:space="preserve">prosječne duljine izvoda 6 m. </t>
  </si>
  <si>
    <t>U stavku uključiti dobavu, postavu i spajanje 1f</t>
  </si>
  <si>
    <t>utičnice s poklopcem 16A.</t>
  </si>
  <si>
    <t xml:space="preserve">Sitni spojni i montažni materijal </t>
  </si>
  <si>
    <t>komplet</t>
  </si>
  <si>
    <r>
      <t xml:space="preserve">INSTALACIJE RASVJETE I PRIKLJUČ. UKUPNO </t>
    </r>
    <r>
      <rPr>
        <b/>
        <sz val="9"/>
        <color indexed="8"/>
        <rFont val="Tahoma"/>
        <family val="2"/>
      </rPr>
      <t>€</t>
    </r>
    <r>
      <rPr>
        <b/>
        <sz val="9"/>
        <color indexed="8"/>
        <rFont val="Arial"/>
        <family val="2"/>
        <charset val="238"/>
      </rPr>
      <t>:</t>
    </r>
  </si>
  <si>
    <t>D.</t>
  </si>
  <si>
    <t xml:space="preserve"> RASVJETNA TIJELA</t>
  </si>
  <si>
    <t xml:space="preserve">Dobava, montaža i spajanje stropne nadgradne svjetiljke direktne svjetlosne distribucije. Širina svjetlosnog snopa 120°. Kućište okruglog oblika, promjera 150mm, završne obrade u bijeloj boji. Elektronička LED predspojna naprava unutar svjetiljke. Klasa zaštite I. Dimenzije svjetiljke : fi 180mm. Snaga LED sustava maksimalno 12W, temperature boje svjetla 4500K, izlaznog svjetlosnog toka minimalno 750lm, faktora uzvrata boje minimalno CRI80. Efikasnost svjetiljke minimalno 68 lm/W. Stupanj mehaničke zaštite minimalno IP44. Životni vijek izvora minimalno 50.000 sati L70. Sa svim potrebnim priborom, priključnim materijalom i elementima. Oznaka u projektu "S1".  
</t>
  </si>
  <si>
    <t xml:space="preserve">Dobava, montaža i spajanje stropne nadgradne svjetiljke direktne svjetlosne distribucije. Širina svjetlosnog snopa 120°. Kućište okruglog oblika, promjera 180mm, završne obrade u bijeloj boji. Elektronička LED predspojna naprava unutar svjetiljke. Klasa zaštite I. Dimenzije svjetiljke : fi 200mm. Snaga LED sustava maksimalno 18W, temperature boje svjetla 4500K, izlaznog svjetlosnog toka minimalno 1100lm, faktora uzvrata boje minimalno CRI80. Efikasnost svjetiljke minimalno 68 lm/W. Stupanj mehaničke zaštite minimalno IP42. Životni vijek izvora minimalno 50.000 sati L70. Sa svim potrebnim priborom, priključnim materijalom i elementima. Oznaka u projektu "S2".  
</t>
  </si>
  <si>
    <t>Dobava, montaža i spajanje nadgradne linijske svjetiljke iznad ogledala. Kućište od ABS plastike sa polikarbonatnim difuzorom. Dimenzije svjetiljke 500mm x 100mm x 54mm. LED izvor svjetla snage 7W. Minimalni svjetlosni tok 700lm. Stupanj mehaničke zaštite minimalno IP44. Sa svim potrebnim priborom, priključnim materijalom i elementima. Oznaka u projektu "S3".</t>
  </si>
  <si>
    <t>Dobava, montaža i spajanje nadgradne protupanične svjetiljke za osvjetljavanje evakuacijskih izlaza, s pokazivačem smjera "DOLJE"-"EXIT". Mrežno napajanje 230V AC ±10% / 50-60Hz, elektronička predspojna naprava inverterom za nužnu rasvjetu u trajnom spoju. Baterija: 3.6V Ni-CD AA600, autonomije 3h. Dimenzije svjetiljke 346mm x 197mm x 32mm. LED izvor svjetla snage 3.5W. Sa svim potrebnim priborom, nadgradnim nosačem, priključnim materijalom i elementima. Oznaka u projektu "P1".</t>
  </si>
  <si>
    <t>Dobava,montaža i spajanje do potpune funkcionalnosti sa svim montažnim materijalom za potpuno funkcioniranje  stropnog nadgradnog IR detektora 360° za upravljanje rasvjetom.  230V, snaga 2000W, IP54, bijeli doseg do 20 m</t>
  </si>
  <si>
    <t>STEINEL  IS 3360</t>
  </si>
  <si>
    <t xml:space="preserve"> RASVJETNA TIJELA    UKUPNO Kn:    </t>
  </si>
  <si>
    <r>
      <t xml:space="preserve">DEMONTAŽE  UKUPNO </t>
    </r>
    <r>
      <rPr>
        <b/>
        <sz val="9"/>
        <color indexed="8"/>
        <rFont val="Calibri"/>
        <family val="2"/>
      </rPr>
      <t>€</t>
    </r>
    <r>
      <rPr>
        <b/>
        <sz val="9"/>
        <color indexed="8"/>
        <rFont val="Arial"/>
        <family val="2"/>
        <charset val="238"/>
      </rPr>
      <t>:</t>
    </r>
  </si>
  <si>
    <r>
      <t xml:space="preserve"> RAZDJELNICE I POJNI VODOVI  UKUPNO  </t>
    </r>
    <r>
      <rPr>
        <b/>
        <sz val="9"/>
        <color indexed="8"/>
        <rFont val="Calibri"/>
        <family val="2"/>
      </rPr>
      <t>€</t>
    </r>
    <r>
      <rPr>
        <b/>
        <sz val="9"/>
        <color indexed="8"/>
        <rFont val="Arial"/>
        <family val="2"/>
        <charset val="238"/>
      </rPr>
      <t xml:space="preserve"> :</t>
    </r>
  </si>
  <si>
    <r>
      <t xml:space="preserve">INSTALACIJE RASVJETE I PRIKLJUČ. UKUPNO </t>
    </r>
    <r>
      <rPr>
        <b/>
        <sz val="9"/>
        <color indexed="8"/>
        <rFont val="Calibri"/>
        <family val="2"/>
      </rPr>
      <t>€</t>
    </r>
    <r>
      <rPr>
        <b/>
        <sz val="9"/>
        <color indexed="8"/>
        <rFont val="Arial"/>
        <family val="2"/>
        <charset val="238"/>
      </rPr>
      <t>:</t>
    </r>
  </si>
  <si>
    <r>
      <t xml:space="preserve"> RASVJETNA TIJELA    UKUPNO </t>
    </r>
    <r>
      <rPr>
        <b/>
        <sz val="9"/>
        <color indexed="8"/>
        <rFont val="Calibri"/>
        <family val="2"/>
      </rPr>
      <t>€</t>
    </r>
    <r>
      <rPr>
        <b/>
        <sz val="9"/>
        <color indexed="8"/>
        <rFont val="Arial"/>
        <family val="2"/>
        <charset val="238"/>
      </rPr>
      <t xml:space="preserve">:    </t>
    </r>
  </si>
  <si>
    <r>
      <t xml:space="preserve">UKUPNO SANITARIJE PRIZEMLJE      </t>
    </r>
    <r>
      <rPr>
        <b/>
        <sz val="9"/>
        <rFont val="Calibri"/>
        <family val="2"/>
      </rPr>
      <t>€</t>
    </r>
    <r>
      <rPr>
        <b/>
        <sz val="9"/>
        <rFont val="Arial"/>
        <family val="2"/>
        <charset val="238"/>
      </rPr>
      <t>:</t>
    </r>
  </si>
  <si>
    <t>II</t>
  </si>
  <si>
    <t>SANITARIJE KAT</t>
  </si>
  <si>
    <t>-kontola probojne čvrstoće</t>
  </si>
  <si>
    <t xml:space="preserve"> TT sustavom</t>
  </si>
  <si>
    <t>Dobava materijala i izrada razdjelnice sanitarija RS kat</t>
  </si>
  <si>
    <r>
      <t xml:space="preserve">UKUPNO SANITARIJE KAT      </t>
    </r>
    <r>
      <rPr>
        <b/>
        <sz val="9"/>
        <rFont val="Calibri"/>
        <family val="2"/>
      </rPr>
      <t>€</t>
    </r>
    <r>
      <rPr>
        <b/>
        <sz val="9"/>
        <rFont val="Arial"/>
        <family val="2"/>
        <charset val="238"/>
      </rPr>
      <t>:</t>
    </r>
  </si>
  <si>
    <t>III</t>
  </si>
  <si>
    <t>ISPITIVANJA I KONTROLE</t>
  </si>
  <si>
    <t xml:space="preserve">Potrebna ispitivanja prema tehničkim propisima na instalacijama jake  struje, slabe struje i  LPS sustava. Komplet                                            
</t>
  </si>
  <si>
    <t xml:space="preserve">Izrada atesta, mjernih protokola, te dostava izjava o sukladnosti za ugrađene materijale i druge  dokumentacije za tehnički  pregled i  primopredaju građevine. Evidentiranje izmjena. Komplet      </t>
  </si>
  <si>
    <t>Izrada projektne dokumentacije izvedenog stanja</t>
  </si>
  <si>
    <t>Stručni nadzor nad izvođenjem radova</t>
  </si>
  <si>
    <r>
      <t xml:space="preserve">ISPITIVANJA, KONTROLE,DOKUMENTACIJA UKUPNO </t>
    </r>
    <r>
      <rPr>
        <b/>
        <sz val="9"/>
        <color indexed="8"/>
        <rFont val="Calibri"/>
        <family val="2"/>
      </rPr>
      <t>€</t>
    </r>
    <r>
      <rPr>
        <b/>
        <sz val="9"/>
        <color indexed="8"/>
        <rFont val="Arial"/>
        <family val="2"/>
        <charset val="238"/>
      </rPr>
      <t>:</t>
    </r>
  </si>
  <si>
    <r>
      <t xml:space="preserve">SANITARIJE PRIZEMLJE UKUPNO  </t>
    </r>
    <r>
      <rPr>
        <b/>
        <sz val="9"/>
        <rFont val="Calibri"/>
        <family val="2"/>
      </rPr>
      <t>€</t>
    </r>
    <r>
      <rPr>
        <b/>
        <sz val="9"/>
        <rFont val="Arial"/>
        <family val="2"/>
        <charset val="238"/>
      </rPr>
      <t>:</t>
    </r>
  </si>
  <si>
    <r>
      <t xml:space="preserve">SANITARIJE KAT UKUPNO  </t>
    </r>
    <r>
      <rPr>
        <b/>
        <sz val="9"/>
        <rFont val="Calibri"/>
        <family val="2"/>
      </rPr>
      <t>€</t>
    </r>
    <r>
      <rPr>
        <b/>
        <sz val="9"/>
        <rFont val="Arial"/>
        <family val="2"/>
        <charset val="238"/>
      </rPr>
      <t>:</t>
    </r>
  </si>
  <si>
    <r>
      <t xml:space="preserve">ISPITIVANJA, KONTROLE,DOKUMENTACIJA </t>
    </r>
    <r>
      <rPr>
        <b/>
        <sz val="9"/>
        <rFont val="Calibri"/>
        <family val="2"/>
      </rPr>
      <t>€</t>
    </r>
  </si>
  <si>
    <r>
      <t xml:space="preserve">SVEUKUPNO   </t>
    </r>
    <r>
      <rPr>
        <b/>
        <sz val="9"/>
        <rFont val="Calibri"/>
        <family val="2"/>
      </rPr>
      <t>€</t>
    </r>
    <r>
      <rPr>
        <b/>
        <sz val="9"/>
        <rFont val="Arial"/>
        <family val="2"/>
        <charset val="238"/>
      </rPr>
      <t>:</t>
    </r>
  </si>
  <si>
    <t>Križevci, svibanj 2026.</t>
  </si>
  <si>
    <t>Projektant: Anton Beti,dipl.ing.el.</t>
  </si>
  <si>
    <t>SVEUKUPNO</t>
  </si>
  <si>
    <t>SVEUKUPNA REKAPITULACIJA ELEKTROINSTALACIJE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</si>
</sst>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font>
      <sz val="10"/>
      <name val="Arial"/>
      <charset val="238"/>
    </font>
    <font>
      <sz val="11"/>
      <color theme="1"/>
      <name val="Calibri"/>
      <family val="2"/>
      <charset val="238"/>
      <scheme val="minor"/>
    </font>
    <font>
      <sz val="10"/>
      <name val="Arial"/>
      <family val="2"/>
      <charset val="238"/>
    </font>
    <font>
      <b/>
      <sz val="12"/>
      <name val="Arial"/>
      <family val="2"/>
      <charset val="238"/>
    </font>
    <font>
      <sz val="9"/>
      <name val="Arial"/>
      <family val="2"/>
      <charset val="238"/>
    </font>
    <font>
      <b/>
      <sz val="10"/>
      <name val="Arial"/>
      <family val="2"/>
      <charset val="238"/>
    </font>
    <font>
      <sz val="10"/>
      <name val="CRO_Bookman-Normal"/>
      <charset val="238"/>
    </font>
    <font>
      <b/>
      <sz val="9"/>
      <name val="Arial"/>
      <family val="2"/>
      <charset val="238"/>
    </font>
    <font>
      <b/>
      <i/>
      <sz val="10"/>
      <name val="Arial"/>
      <family val="2"/>
      <charset val="238"/>
    </font>
    <font>
      <vertAlign val="superscript"/>
      <sz val="10"/>
      <name val="Arial"/>
      <family val="2"/>
      <charset val="238"/>
    </font>
    <font>
      <sz val="10"/>
      <color indexed="9"/>
      <name val="Arial"/>
      <family val="2"/>
      <charset val="238"/>
    </font>
    <font>
      <b/>
      <i/>
      <sz val="12"/>
      <name val="Arial"/>
      <family val="2"/>
      <charset val="238"/>
    </font>
    <font>
      <b/>
      <sz val="14"/>
      <name val="Arial"/>
      <family val="2"/>
      <charset val="238"/>
    </font>
    <font>
      <b/>
      <sz val="11"/>
      <name val="Arial"/>
      <family val="2"/>
      <charset val="238"/>
    </font>
    <font>
      <sz val="9"/>
      <name val="Geneva"/>
    </font>
    <font>
      <b/>
      <sz val="10"/>
      <color theme="3" tint="0.39997558519241921"/>
      <name val="Arial"/>
      <family val="2"/>
      <charset val="238"/>
    </font>
    <font>
      <b/>
      <sz val="9"/>
      <color theme="3" tint="0.39997558519241921"/>
      <name val="Arial"/>
      <family val="2"/>
      <charset val="238"/>
    </font>
    <font>
      <b/>
      <sz val="9"/>
      <color rgb="FF000001"/>
      <name val="Arial"/>
      <family val="2"/>
      <charset val="238"/>
    </font>
    <font>
      <b/>
      <sz val="9"/>
      <color rgb="FF000000"/>
      <name val="Arial"/>
      <family val="2"/>
      <charset val="238"/>
    </font>
    <font>
      <sz val="9"/>
      <color indexed="8"/>
      <name val="Wingdings 2"/>
      <family val="1"/>
      <charset val="2"/>
    </font>
    <font>
      <b/>
      <sz val="9"/>
      <color indexed="8"/>
      <name val="Arial"/>
      <family val="2"/>
      <charset val="238"/>
    </font>
    <font>
      <b/>
      <u val="double"/>
      <sz val="9"/>
      <color rgb="FF000000"/>
      <name val="Arial"/>
      <family val="2"/>
      <charset val="238"/>
    </font>
    <font>
      <b/>
      <sz val="9"/>
      <name val="Tahoma"/>
      <family val="2"/>
    </font>
    <font>
      <sz val="9"/>
      <name val="Tahoma"/>
      <family val="2"/>
    </font>
    <font>
      <sz val="8"/>
      <name val="Arial"/>
      <family val="2"/>
      <charset val="238"/>
    </font>
    <font>
      <b/>
      <sz val="9"/>
      <name val="Arial"/>
      <family val="2"/>
    </font>
    <font>
      <sz val="9"/>
      <name val="Arial"/>
      <family val="2"/>
    </font>
    <font>
      <b/>
      <sz val="9"/>
      <color theme="1"/>
      <name val="Arial"/>
      <family val="2"/>
      <charset val="238"/>
    </font>
    <font>
      <b/>
      <sz val="9"/>
      <color indexed="8"/>
      <name val="Tahoma"/>
      <family val="2"/>
    </font>
    <font>
      <sz val="10"/>
      <name val="Helv"/>
    </font>
    <font>
      <b/>
      <sz val="9"/>
      <color indexed="8"/>
      <name val="Calibri"/>
      <family val="2"/>
    </font>
    <font>
      <b/>
      <sz val="9"/>
      <name val="Calibri"/>
      <family val="2"/>
    </font>
  </fonts>
  <fills count="16">
    <fill>
      <patternFill patternType="none"/>
    </fill>
    <fill>
      <patternFill patternType="gray125"/>
    </fill>
    <fill>
      <patternFill patternType="solid">
        <fgColor theme="0" tint="-0.249977111117893"/>
        <bgColor indexed="64"/>
      </patternFill>
    </fill>
    <fill>
      <patternFill patternType="solid">
        <fgColor theme="8" tint="0.59999389629810485"/>
        <bgColor indexed="65"/>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00B0F0"/>
        <bgColor indexed="64"/>
      </patternFill>
    </fill>
  </fills>
  <borders count="7">
    <border>
      <left/>
      <right/>
      <top/>
      <bottom/>
      <diagonal/>
    </border>
    <border>
      <left/>
      <right/>
      <top/>
      <bottom style="double">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2" fillId="0" borderId="0"/>
    <xf numFmtId="4" fontId="2" fillId="0" borderId="0"/>
    <xf numFmtId="0" fontId="2" fillId="0" borderId="0"/>
    <xf numFmtId="0" fontId="6" fillId="0" borderId="0"/>
    <xf numFmtId="0" fontId="1" fillId="3" borderId="0" applyNumberFormat="0" applyBorder="0" applyAlignment="0" applyProtection="0"/>
    <xf numFmtId="0" fontId="14" fillId="0" borderId="0"/>
    <xf numFmtId="0" fontId="2" fillId="0" borderId="0"/>
    <xf numFmtId="0" fontId="29" fillId="0" borderId="0"/>
    <xf numFmtId="0" fontId="14" fillId="0" borderId="0"/>
  </cellStyleXfs>
  <cellXfs count="328">
    <xf numFmtId="0" fontId="0" fillId="0" borderId="0" xfId="0"/>
    <xf numFmtId="164" fontId="2" fillId="0" borderId="0" xfId="1" applyNumberFormat="1" applyAlignment="1" applyProtection="1">
      <alignment horizontal="center"/>
      <protection locked="0"/>
    </xf>
    <xf numFmtId="4" fontId="2" fillId="0" borderId="0" xfId="1" applyNumberFormat="1" applyAlignment="1" applyProtection="1">
      <alignment horizontal="center"/>
      <protection locked="0"/>
    </xf>
    <xf numFmtId="4" fontId="2" fillId="0" borderId="0" xfId="1" applyNumberFormat="1" applyAlignment="1" applyProtection="1">
      <alignment horizontal="center" vertical="center"/>
      <protection locked="0"/>
    </xf>
    <xf numFmtId="2" fontId="2" fillId="0" borderId="0" xfId="1" applyNumberFormat="1" applyAlignment="1" applyProtection="1">
      <alignment horizontal="center"/>
      <protection locked="0"/>
    </xf>
    <xf numFmtId="4" fontId="4" fillId="0" borderId="0" xfId="6" applyNumberFormat="1" applyFont="1" applyAlignment="1" applyProtection="1">
      <alignment horizontal="center" wrapText="1"/>
      <protection locked="0"/>
    </xf>
    <xf numFmtId="0" fontId="4" fillId="0" borderId="1" xfId="1" applyFont="1" applyBorder="1" applyAlignment="1" applyProtection="1">
      <alignment horizontal="left"/>
    </xf>
    <xf numFmtId="0" fontId="4" fillId="0" borderId="1" xfId="1" applyFont="1" applyBorder="1" applyAlignment="1" applyProtection="1">
      <alignment horizontal="left" wrapText="1"/>
    </xf>
    <xf numFmtId="164" fontId="7" fillId="0" borderId="1" xfId="1" applyNumberFormat="1" applyFont="1" applyBorder="1" applyAlignment="1" applyProtection="1">
      <alignment horizontal="right" vertical="center" wrapText="1"/>
    </xf>
    <xf numFmtId="164" fontId="4" fillId="0" borderId="0" xfId="1" applyNumberFormat="1" applyFont="1" applyProtection="1"/>
    <xf numFmtId="0" fontId="4" fillId="0" borderId="0" xfId="1" applyFont="1" applyAlignment="1" applyProtection="1">
      <alignment horizontal="right"/>
    </xf>
    <xf numFmtId="4" fontId="4" fillId="0" borderId="0" xfId="1" applyNumberFormat="1" applyFont="1" applyProtection="1"/>
    <xf numFmtId="0" fontId="4" fillId="0" borderId="0" xfId="1" applyFont="1" applyProtection="1"/>
    <xf numFmtId="0" fontId="4" fillId="0" borderId="0" xfId="1" applyFont="1" applyAlignment="1" applyProtection="1">
      <alignment horizontal="left"/>
    </xf>
    <xf numFmtId="0" fontId="4" fillId="0" borderId="0" xfId="1" applyFont="1" applyAlignment="1" applyProtection="1">
      <alignment horizontal="left" wrapText="1"/>
    </xf>
    <xf numFmtId="164" fontId="7" fillId="0" borderId="0" xfId="1" applyNumberFormat="1" applyFont="1" applyAlignment="1" applyProtection="1">
      <alignment horizontal="right" vertical="center" wrapText="1"/>
    </xf>
    <xf numFmtId="0" fontId="2" fillId="0" borderId="0" xfId="1" applyAlignment="1" applyProtection="1">
      <alignment horizontal="left"/>
    </xf>
    <xf numFmtId="0" fontId="3" fillId="0" borderId="0" xfId="1" applyFont="1" applyAlignment="1" applyProtection="1">
      <alignment horizontal="left" vertical="center" wrapText="1"/>
    </xf>
    <xf numFmtId="164" fontId="2" fillId="0" borderId="0" xfId="1" applyNumberFormat="1" applyProtection="1"/>
    <xf numFmtId="0" fontId="2" fillId="0" borderId="0" xfId="1" applyAlignment="1" applyProtection="1">
      <alignment horizontal="right"/>
    </xf>
    <xf numFmtId="4" fontId="2" fillId="0" borderId="0" xfId="1" applyNumberFormat="1" applyProtection="1"/>
    <xf numFmtId="0" fontId="2" fillId="0" borderId="0" xfId="1" applyProtection="1"/>
    <xf numFmtId="0" fontId="5" fillId="0" borderId="0" xfId="1" applyFont="1" applyAlignment="1" applyProtection="1">
      <alignment horizontal="left" wrapText="1"/>
    </xf>
    <xf numFmtId="164" fontId="5" fillId="0" borderId="0" xfId="1" applyNumberFormat="1" applyFont="1" applyAlignment="1" applyProtection="1">
      <alignment horizontal="right" vertical="center" wrapText="1"/>
    </xf>
    <xf numFmtId="0" fontId="2" fillId="0" borderId="0" xfId="1" applyAlignment="1" applyProtection="1">
      <alignment horizontal="left" wrapText="1"/>
    </xf>
    <xf numFmtId="0" fontId="2" fillId="0" borderId="0" xfId="1" quotePrefix="1" applyAlignment="1" applyProtection="1">
      <alignment horizontal="center" vertical="top"/>
    </xf>
    <xf numFmtId="0" fontId="2" fillId="0" borderId="0" xfId="1" quotePrefix="1" applyAlignment="1" applyProtection="1">
      <alignment horizontal="left" vertical="top" wrapText="1"/>
    </xf>
    <xf numFmtId="0" fontId="0" fillId="0" borderId="0" xfId="0" applyAlignment="1" applyProtection="1">
      <alignment horizontal="left" vertical="top" wrapText="1"/>
    </xf>
    <xf numFmtId="0" fontId="2" fillId="0" borderId="0" xfId="1" quotePrefix="1" applyAlignment="1" applyProtection="1">
      <alignment horizontal="justify" vertical="top" wrapText="1"/>
    </xf>
    <xf numFmtId="0" fontId="2" fillId="0" borderId="0" xfId="0" applyFont="1" applyAlignment="1" applyProtection="1">
      <alignment horizontal="justify" vertical="top" wrapText="1"/>
    </xf>
    <xf numFmtId="0" fontId="5" fillId="0" borderId="0" xfId="1" quotePrefix="1" applyFont="1" applyAlignment="1" applyProtection="1">
      <alignment horizontal="left" vertical="top" wrapText="1"/>
    </xf>
    <xf numFmtId="0" fontId="5" fillId="0" borderId="0" xfId="0" applyFont="1" applyAlignment="1" applyProtection="1">
      <alignment horizontal="left" vertical="top" wrapText="1"/>
    </xf>
    <xf numFmtId="0" fontId="2" fillId="0" borderId="0" xfId="1" quotePrefix="1" applyAlignment="1" applyProtection="1">
      <alignment horizontal="justify" vertical="top" wrapText="1"/>
    </xf>
    <xf numFmtId="0" fontId="2" fillId="0" borderId="0" xfId="0" applyFont="1" applyAlignment="1" applyProtection="1">
      <alignment horizontal="justify" vertical="top" wrapText="1"/>
    </xf>
    <xf numFmtId="0" fontId="0" fillId="0" borderId="0" xfId="0" applyAlignment="1" applyProtection="1">
      <alignment horizontal="justify" vertical="top" wrapText="1"/>
    </xf>
    <xf numFmtId="0" fontId="2" fillId="0" borderId="0" xfId="1" quotePrefix="1" applyAlignment="1" applyProtection="1">
      <alignment horizontal="left" vertical="center" wrapText="1"/>
    </xf>
    <xf numFmtId="0" fontId="0" fillId="0" borderId="0" xfId="0" applyAlignment="1" applyProtection="1">
      <alignment horizontal="left" vertical="center" wrapText="1"/>
    </xf>
    <xf numFmtId="0" fontId="0" fillId="0" borderId="0" xfId="0" applyAlignment="1" applyProtection="1">
      <alignment horizontal="justify" vertical="top" wrapText="1"/>
    </xf>
    <xf numFmtId="0" fontId="5" fillId="0" borderId="0" xfId="1" quotePrefix="1" applyFont="1" applyAlignment="1" applyProtection="1">
      <alignment horizontal="justify" vertical="top" wrapText="1"/>
    </xf>
    <xf numFmtId="0" fontId="5" fillId="0" borderId="0" xfId="0" applyFont="1" applyAlignment="1" applyProtection="1">
      <alignment horizontal="justify" vertical="top" wrapText="1"/>
    </xf>
    <xf numFmtId="16" fontId="4" fillId="0" borderId="0" xfId="1" applyNumberFormat="1" applyFont="1" applyAlignment="1" applyProtection="1">
      <alignment horizontal="left" vertical="top"/>
    </xf>
    <xf numFmtId="0" fontId="5" fillId="0" borderId="0" xfId="1" quotePrefix="1" applyFont="1" applyAlignment="1" applyProtection="1">
      <alignment horizontal="left" vertical="top" wrapText="1"/>
    </xf>
    <xf numFmtId="0" fontId="7" fillId="0" borderId="0" xfId="1" applyFont="1" applyAlignment="1" applyProtection="1">
      <alignment horizontal="center"/>
    </xf>
    <xf numFmtId="164" fontId="13" fillId="0" borderId="0" xfId="1" applyNumberFormat="1" applyFont="1" applyAlignment="1" applyProtection="1">
      <alignment horizontal="left"/>
    </xf>
    <xf numFmtId="4" fontId="4" fillId="0" borderId="0" xfId="1" applyNumberFormat="1" applyFont="1" applyAlignment="1" applyProtection="1">
      <alignment horizontal="center"/>
    </xf>
    <xf numFmtId="164" fontId="4" fillId="0" borderId="0" xfId="1" applyNumberFormat="1" applyFont="1" applyAlignment="1" applyProtection="1">
      <alignment horizontal="right"/>
    </xf>
    <xf numFmtId="4" fontId="4" fillId="0" borderId="0" xfId="1" applyNumberFormat="1" applyFont="1" applyAlignment="1" applyProtection="1">
      <alignment horizontal="right"/>
    </xf>
    <xf numFmtId="0" fontId="4" fillId="0" borderId="0" xfId="1" applyFont="1" applyAlignment="1" applyProtection="1">
      <alignment vertical="center"/>
    </xf>
    <xf numFmtId="0" fontId="5" fillId="0" borderId="0" xfId="1" quotePrefix="1" applyFont="1" applyAlignment="1" applyProtection="1">
      <alignment horizontal="left"/>
    </xf>
    <xf numFmtId="0" fontId="5" fillId="0" borderId="0" xfId="1" applyFont="1" applyAlignment="1" applyProtection="1">
      <alignment horizontal="center"/>
    </xf>
    <xf numFmtId="164" fontId="5" fillId="0" borderId="0" xfId="1" applyNumberFormat="1" applyFont="1" applyAlignment="1" applyProtection="1">
      <alignment horizontal="center"/>
    </xf>
    <xf numFmtId="4" fontId="5" fillId="0" borderId="0" xfId="1" applyNumberFormat="1" applyFont="1" applyAlignment="1" applyProtection="1">
      <alignment horizontal="center"/>
    </xf>
    <xf numFmtId="0" fontId="5" fillId="0" borderId="0" xfId="1" applyFont="1" applyAlignment="1" applyProtection="1">
      <alignment horizontal="right"/>
    </xf>
    <xf numFmtId="4" fontId="5" fillId="0" borderId="0" xfId="1" applyNumberFormat="1" applyFont="1" applyProtection="1"/>
    <xf numFmtId="0" fontId="5" fillId="0" borderId="0" xfId="1" applyFont="1" applyProtection="1"/>
    <xf numFmtId="4" fontId="2" fillId="0" borderId="0" xfId="2" applyProtection="1"/>
    <xf numFmtId="0" fontId="8" fillId="0" borderId="0" xfId="1" applyFont="1" applyAlignment="1" applyProtection="1">
      <alignment horizontal="left" wrapText="1"/>
    </xf>
    <xf numFmtId="0" fontId="2" fillId="0" borderId="0" xfId="0" quotePrefix="1" applyFont="1" applyAlignment="1" applyProtection="1">
      <alignment horizontal="justify" vertical="top" wrapText="1"/>
    </xf>
    <xf numFmtId="0" fontId="0" fillId="0" borderId="0" xfId="0" applyAlignment="1" applyProtection="1">
      <alignment horizontal="justify" vertical="top"/>
    </xf>
    <xf numFmtId="0" fontId="2" fillId="0" borderId="0" xfId="0" quotePrefix="1" applyFont="1" applyAlignment="1" applyProtection="1">
      <alignment horizontal="left" vertical="top" wrapText="1"/>
    </xf>
    <xf numFmtId="0" fontId="2" fillId="0" borderId="0" xfId="1" applyAlignment="1" applyProtection="1">
      <alignment horizontal="left" vertical="top"/>
    </xf>
    <xf numFmtId="0" fontId="2" fillId="0" borderId="0" xfId="1" applyAlignment="1" applyProtection="1">
      <alignment horizontal="left" vertical="top" wrapText="1"/>
    </xf>
    <xf numFmtId="0" fontId="2" fillId="0" borderId="0" xfId="1" applyAlignment="1" applyProtection="1">
      <alignment horizontal="center"/>
    </xf>
    <xf numFmtId="164" fontId="2" fillId="0" borderId="0" xfId="1" applyNumberFormat="1" applyAlignment="1" applyProtection="1">
      <alignment horizontal="center"/>
    </xf>
    <xf numFmtId="4" fontId="2" fillId="0" borderId="0" xfId="1" applyNumberFormat="1" applyAlignment="1" applyProtection="1">
      <alignment horizontal="center"/>
    </xf>
    <xf numFmtId="164" fontId="2" fillId="0" borderId="0" xfId="1" applyNumberFormat="1" applyAlignment="1" applyProtection="1">
      <alignment horizontal="right"/>
    </xf>
    <xf numFmtId="4" fontId="2" fillId="0" borderId="0" xfId="1" applyNumberFormat="1" applyAlignment="1" applyProtection="1">
      <alignment horizontal="right"/>
    </xf>
    <xf numFmtId="0" fontId="2" fillId="0" borderId="0" xfId="1" applyAlignment="1" applyProtection="1">
      <alignment vertical="center"/>
    </xf>
    <xf numFmtId="0" fontId="2" fillId="0" borderId="0" xfId="1" quotePrefix="1" applyAlignment="1" applyProtection="1">
      <alignment horizontal="left" vertical="top" wrapText="1"/>
    </xf>
    <xf numFmtId="2" fontId="2" fillId="0" borderId="0" xfId="1" applyNumberFormat="1" applyAlignment="1" applyProtection="1">
      <alignment horizontal="center"/>
    </xf>
    <xf numFmtId="0" fontId="2" fillId="0" borderId="0" xfId="1" quotePrefix="1" applyAlignment="1" applyProtection="1">
      <alignment horizontal="left" vertical="top"/>
    </xf>
    <xf numFmtId="0" fontId="2" fillId="0" borderId="0" xfId="1" applyAlignment="1" applyProtection="1">
      <alignment horizontal="right" vertical="top"/>
    </xf>
    <xf numFmtId="0" fontId="2" fillId="0" borderId="0" xfId="1" quotePrefix="1" applyAlignment="1" applyProtection="1">
      <alignment horizontal="center"/>
    </xf>
    <xf numFmtId="0" fontId="2" fillId="2" borderId="0" xfId="1" applyFill="1" applyAlignment="1" applyProtection="1">
      <alignment horizontal="left" vertical="center"/>
    </xf>
    <xf numFmtId="0" fontId="8" fillId="2" borderId="0" xfId="1" quotePrefix="1" applyFont="1" applyFill="1" applyAlignment="1" applyProtection="1">
      <alignment horizontal="left" vertical="center" wrapText="1"/>
    </xf>
    <xf numFmtId="0" fontId="10" fillId="2" borderId="0" xfId="1" applyFont="1" applyFill="1" applyAlignment="1" applyProtection="1">
      <alignment horizontal="center"/>
    </xf>
    <xf numFmtId="164" fontId="10" fillId="2" borderId="0" xfId="1" applyNumberFormat="1" applyFont="1" applyFill="1" applyAlignment="1" applyProtection="1">
      <alignment horizontal="center"/>
    </xf>
    <xf numFmtId="164" fontId="10" fillId="2" borderId="0" xfId="1" applyNumberFormat="1" applyFont="1" applyFill="1" applyAlignment="1" applyProtection="1">
      <alignment horizontal="center" vertical="center"/>
    </xf>
    <xf numFmtId="4" fontId="5" fillId="2" borderId="0" xfId="1" applyNumberFormat="1" applyFont="1" applyFill="1" applyAlignment="1" applyProtection="1">
      <alignment horizontal="center" vertical="center"/>
    </xf>
    <xf numFmtId="164" fontId="10" fillId="0" borderId="0" xfId="1" applyNumberFormat="1" applyFont="1" applyAlignment="1" applyProtection="1">
      <alignment horizontal="right" vertical="center"/>
    </xf>
    <xf numFmtId="4" fontId="10" fillId="0" borderId="0" xfId="1" applyNumberFormat="1" applyFont="1" applyAlignment="1" applyProtection="1">
      <alignment horizontal="right" vertical="center"/>
    </xf>
    <xf numFmtId="4" fontId="5" fillId="0" borderId="0" xfId="1" applyNumberFormat="1" applyFont="1" applyAlignment="1" applyProtection="1">
      <alignment horizontal="right" vertical="center"/>
    </xf>
    <xf numFmtId="16" fontId="5" fillId="0" borderId="0" xfId="1" applyNumberFormat="1" applyFont="1" applyAlignment="1" applyProtection="1">
      <alignment horizontal="left" vertical="top"/>
    </xf>
    <xf numFmtId="0" fontId="5" fillId="0" borderId="0" xfId="1" applyFont="1" applyAlignment="1" applyProtection="1">
      <alignment horizontal="left" vertical="top" wrapText="1"/>
    </xf>
    <xf numFmtId="164" fontId="5" fillId="0" borderId="0" xfId="1" applyNumberFormat="1" applyFont="1" applyAlignment="1" applyProtection="1">
      <alignment horizontal="right"/>
    </xf>
    <xf numFmtId="4" fontId="5" fillId="0" borderId="0" xfId="1" applyNumberFormat="1" applyFont="1" applyAlignment="1" applyProtection="1">
      <alignment horizontal="right"/>
    </xf>
    <xf numFmtId="4" fontId="4" fillId="0" borderId="0" xfId="2" applyFont="1" applyProtection="1"/>
    <xf numFmtId="0" fontId="2" fillId="0" borderId="0" xfId="1" quotePrefix="1" applyAlignment="1" applyProtection="1">
      <alignment horizontal="right" vertical="top"/>
    </xf>
    <xf numFmtId="0" fontId="11" fillId="2" borderId="0" xfId="1" quotePrefix="1" applyFont="1" applyFill="1" applyAlignment="1" applyProtection="1">
      <alignment horizontal="left" vertical="center" wrapText="1"/>
    </xf>
    <xf numFmtId="0" fontId="5" fillId="0" borderId="0" xfId="1" applyFont="1" applyAlignment="1" applyProtection="1">
      <alignment horizontal="left" vertical="top" wrapText="1"/>
    </xf>
    <xf numFmtId="164" fontId="2" fillId="0" borderId="0" xfId="1" applyNumberFormat="1" applyAlignment="1" applyProtection="1">
      <alignment horizontal="right" vertical="center"/>
    </xf>
    <xf numFmtId="4" fontId="2" fillId="0" borderId="0" xfId="1" applyNumberFormat="1" applyAlignment="1" applyProtection="1">
      <alignment horizontal="right" vertical="center"/>
    </xf>
    <xf numFmtId="4" fontId="2" fillId="0" borderId="0" xfId="1" applyNumberFormat="1" applyAlignment="1" applyProtection="1">
      <alignment vertical="center"/>
    </xf>
    <xf numFmtId="0" fontId="2" fillId="0" borderId="0" xfId="1" applyAlignment="1" applyProtection="1">
      <alignment horizontal="justify" vertical="top" wrapText="1"/>
    </xf>
    <xf numFmtId="4" fontId="2" fillId="0" borderId="0" xfId="1" applyNumberFormat="1" applyAlignment="1" applyProtection="1">
      <alignment horizontal="center" vertical="center"/>
    </xf>
    <xf numFmtId="1" fontId="2" fillId="0" borderId="0" xfId="1" applyNumberFormat="1" applyAlignment="1" applyProtection="1">
      <alignment horizontal="center"/>
    </xf>
    <xf numFmtId="0" fontId="2" fillId="0" borderId="0" xfId="1" applyAlignment="1" applyProtection="1">
      <alignment horizontal="right" vertical="center"/>
    </xf>
    <xf numFmtId="0" fontId="2" fillId="0" borderId="0" xfId="1" applyAlignment="1" applyProtection="1">
      <alignment horizontal="left" vertical="center" wrapText="1"/>
    </xf>
    <xf numFmtId="164" fontId="2" fillId="0" borderId="0" xfId="1" applyNumberFormat="1" applyAlignment="1" applyProtection="1">
      <alignment horizontal="center" vertical="center"/>
    </xf>
    <xf numFmtId="0" fontId="4" fillId="0" borderId="0" xfId="1" applyFont="1" applyAlignment="1" applyProtection="1">
      <alignment horizontal="left" vertical="top"/>
    </xf>
    <xf numFmtId="0" fontId="4" fillId="0" borderId="0" xfId="1" applyFont="1" applyAlignment="1" applyProtection="1">
      <alignment horizontal="left" vertical="top" wrapText="1"/>
    </xf>
    <xf numFmtId="0" fontId="4" fillId="0" borderId="0" xfId="1" quotePrefix="1" applyFont="1" applyAlignment="1" applyProtection="1">
      <alignment horizontal="center"/>
    </xf>
    <xf numFmtId="164" fontId="4" fillId="0" borderId="0" xfId="1" applyNumberFormat="1" applyFont="1" applyAlignment="1" applyProtection="1">
      <alignment horizontal="center"/>
    </xf>
    <xf numFmtId="0" fontId="2" fillId="0" borderId="0" xfId="1" quotePrefix="1" applyAlignment="1" applyProtection="1">
      <alignment horizontal="left" vertical="center" wrapText="1"/>
    </xf>
    <xf numFmtId="0" fontId="2" fillId="0" borderId="0" xfId="1" applyAlignment="1" applyProtection="1">
      <alignment horizontal="left" vertical="center"/>
    </xf>
    <xf numFmtId="0" fontId="8" fillId="0" borderId="0" xfId="1" quotePrefix="1" applyFont="1" applyAlignment="1" applyProtection="1">
      <alignment horizontal="left" vertical="center" wrapText="1"/>
    </xf>
    <xf numFmtId="0" fontId="10" fillId="0" borderId="0" xfId="1" applyFont="1" applyAlignment="1" applyProtection="1">
      <alignment horizontal="center"/>
    </xf>
    <xf numFmtId="164" fontId="10" fillId="0" borderId="0" xfId="1" applyNumberFormat="1" applyFont="1" applyAlignment="1" applyProtection="1">
      <alignment horizontal="center"/>
    </xf>
    <xf numFmtId="164" fontId="10" fillId="0" borderId="0" xfId="1" applyNumberFormat="1" applyFont="1" applyAlignment="1" applyProtection="1">
      <alignment horizontal="center" vertical="center"/>
    </xf>
    <xf numFmtId="164" fontId="8" fillId="0" borderId="0" xfId="1" applyNumberFormat="1" applyFont="1" applyAlignment="1" applyProtection="1">
      <alignment horizontal="center"/>
    </xf>
    <xf numFmtId="0" fontId="8" fillId="0" borderId="0" xfId="1" applyFont="1" applyAlignment="1" applyProtection="1">
      <alignment horizontal="right"/>
    </xf>
    <xf numFmtId="4" fontId="8" fillId="0" borderId="0" xfId="1" applyNumberFormat="1" applyFont="1" applyProtection="1"/>
    <xf numFmtId="0" fontId="8" fillId="0" borderId="0" xfId="1" applyFont="1" applyProtection="1"/>
    <xf numFmtId="4" fontId="8" fillId="0" borderId="0" xfId="2" applyFont="1" applyProtection="1"/>
    <xf numFmtId="16" fontId="2" fillId="0" borderId="0" xfId="1" applyNumberFormat="1" applyAlignment="1" applyProtection="1">
      <alignment horizontal="left" vertical="top"/>
    </xf>
    <xf numFmtId="0" fontId="2" fillId="0" borderId="0" xfId="1" quotePrefix="1" applyAlignment="1" applyProtection="1">
      <alignment horizontal="right" vertical="center"/>
    </xf>
    <xf numFmtId="0" fontId="12" fillId="0" borderId="0" xfId="1" applyFont="1" applyAlignment="1" applyProtection="1">
      <alignment horizontal="left" vertical="top" wrapText="1"/>
    </xf>
    <xf numFmtId="0" fontId="4" fillId="0" borderId="0" xfId="1" quotePrefix="1" applyFont="1" applyAlignment="1" applyProtection="1">
      <alignment horizontal="left" vertical="top"/>
    </xf>
    <xf numFmtId="0" fontId="12" fillId="0" borderId="0" xfId="1" quotePrefix="1" applyFont="1" applyAlignment="1" applyProtection="1">
      <alignment horizontal="left" vertical="top"/>
    </xf>
    <xf numFmtId="0" fontId="4" fillId="0" borderId="0" xfId="1" applyFont="1" applyAlignment="1" applyProtection="1">
      <alignment horizontal="center"/>
    </xf>
    <xf numFmtId="164" fontId="7" fillId="0" borderId="0" xfId="1" applyNumberFormat="1" applyFont="1" applyAlignment="1" applyProtection="1">
      <alignment horizontal="right"/>
    </xf>
    <xf numFmtId="4" fontId="7" fillId="0" borderId="0" xfId="1" applyNumberFormat="1" applyFont="1" applyAlignment="1" applyProtection="1">
      <alignment horizontal="right"/>
    </xf>
    <xf numFmtId="0" fontId="7" fillId="0" borderId="0" xfId="1" applyFont="1" applyAlignment="1" applyProtection="1">
      <alignment vertical="center"/>
    </xf>
    <xf numFmtId="0" fontId="7" fillId="0" borderId="0" xfId="1" applyFont="1" applyAlignment="1" applyProtection="1">
      <alignment horizontal="left" vertical="top"/>
    </xf>
    <xf numFmtId="0" fontId="5" fillId="0" borderId="0" xfId="1" applyFont="1" applyAlignment="1" applyProtection="1">
      <alignment horizontal="left" wrapText="1"/>
    </xf>
    <xf numFmtId="0" fontId="5" fillId="0" borderId="0" xfId="1" quotePrefix="1" applyFont="1" applyAlignment="1" applyProtection="1">
      <alignment horizontal="left" wrapText="1"/>
    </xf>
    <xf numFmtId="0" fontId="7" fillId="0" borderId="0" xfId="1" applyFont="1" applyProtection="1"/>
    <xf numFmtId="164" fontId="7" fillId="0" borderId="0" xfId="1" applyNumberFormat="1" applyFont="1" applyAlignment="1" applyProtection="1">
      <alignment horizontal="center"/>
    </xf>
    <xf numFmtId="4" fontId="2" fillId="0" borderId="0" xfId="0" applyNumberFormat="1" applyFont="1" applyAlignment="1" applyProtection="1">
      <alignment horizontal="center"/>
    </xf>
    <xf numFmtId="0" fontId="11" fillId="2" borderId="0" xfId="1" applyFont="1" applyFill="1" applyAlignment="1" applyProtection="1">
      <alignment horizontal="left" vertical="center"/>
    </xf>
    <xf numFmtId="0" fontId="3" fillId="2" borderId="0" xfId="1" applyFont="1" applyFill="1" applyAlignment="1" applyProtection="1">
      <alignment horizontal="left" vertical="top" wrapText="1"/>
    </xf>
    <xf numFmtId="0" fontId="13" fillId="2" borderId="0" xfId="1" applyFont="1" applyFill="1" applyAlignment="1" applyProtection="1">
      <alignment horizontal="left" vertical="top" wrapText="1"/>
    </xf>
    <xf numFmtId="4" fontId="13" fillId="2" borderId="0" xfId="1" applyNumberFormat="1" applyFont="1" applyFill="1" applyAlignment="1" applyProtection="1">
      <alignment horizontal="left" vertical="center" wrapText="1"/>
    </xf>
    <xf numFmtId="49" fontId="15" fillId="0" borderId="0" xfId="6" applyNumberFormat="1" applyFont="1" applyAlignment="1" applyProtection="1">
      <alignment horizontal="left"/>
    </xf>
    <xf numFmtId="49" fontId="16" fillId="0" borderId="0" xfId="6" applyNumberFormat="1" applyFont="1" applyAlignment="1" applyProtection="1">
      <alignment horizontal="left"/>
    </xf>
    <xf numFmtId="0" fontId="4" fillId="0" borderId="0" xfId="6" applyFont="1" applyAlignment="1" applyProtection="1">
      <alignment horizontal="left" vertical="top" wrapText="1"/>
    </xf>
    <xf numFmtId="0" fontId="4" fillId="0" borderId="0" xfId="6" applyFont="1" applyAlignment="1" applyProtection="1">
      <alignment horizontal="right" wrapText="1"/>
    </xf>
    <xf numFmtId="4" fontId="4" fillId="0" borderId="0" xfId="6" applyNumberFormat="1" applyFont="1" applyAlignment="1" applyProtection="1">
      <alignment horizontal="right" wrapText="1"/>
    </xf>
    <xf numFmtId="4" fontId="4" fillId="0" borderId="0" xfId="6" applyNumberFormat="1" applyFont="1" applyAlignment="1" applyProtection="1">
      <alignment horizontal="right" vertical="top" wrapText="1"/>
    </xf>
    <xf numFmtId="0" fontId="4" fillId="0" borderId="0" xfId="6" applyFont="1" applyAlignment="1" applyProtection="1">
      <alignment wrapText="1"/>
    </xf>
    <xf numFmtId="0" fontId="17" fillId="0" borderId="0" xfId="6" applyFont="1" applyProtection="1"/>
    <xf numFmtId="49" fontId="4" fillId="0" borderId="0" xfId="6" applyNumberFormat="1" applyFont="1" applyAlignment="1" applyProtection="1">
      <alignment wrapText="1"/>
    </xf>
    <xf numFmtId="0" fontId="18" fillId="0" borderId="0" xfId="6" applyFont="1" applyProtection="1"/>
    <xf numFmtId="0" fontId="21" fillId="0" borderId="0" xfId="6" applyFont="1" applyAlignment="1" applyProtection="1">
      <alignment horizontal="left"/>
    </xf>
    <xf numFmtId="0" fontId="21" fillId="0" borderId="0" xfId="6" applyFont="1" applyAlignment="1" applyProtection="1">
      <alignment horizontal="left"/>
    </xf>
    <xf numFmtId="0" fontId="4" fillId="0" borderId="2" xfId="6" applyFont="1" applyBorder="1" applyAlignment="1" applyProtection="1">
      <alignment horizontal="left" vertical="top" wrapText="1"/>
    </xf>
    <xf numFmtId="49" fontId="4" fillId="0" borderId="2" xfId="6" applyNumberFormat="1" applyFont="1" applyBorder="1" applyAlignment="1" applyProtection="1">
      <alignment wrapText="1"/>
    </xf>
    <xf numFmtId="49" fontId="22" fillId="0" borderId="0" xfId="6" applyNumberFormat="1" applyFont="1" applyAlignment="1" applyProtection="1">
      <alignment wrapText="1"/>
    </xf>
    <xf numFmtId="49" fontId="22" fillId="0" borderId="2" xfId="6" applyNumberFormat="1" applyFont="1" applyBorder="1" applyAlignment="1" applyProtection="1">
      <alignment wrapText="1"/>
    </xf>
    <xf numFmtId="49" fontId="23" fillId="0" borderId="0" xfId="6" applyNumberFormat="1" applyFont="1" applyAlignment="1" applyProtection="1">
      <alignment wrapText="1"/>
    </xf>
    <xf numFmtId="0" fontId="4" fillId="0" borderId="2" xfId="6" applyFont="1" applyBorder="1" applyAlignment="1" applyProtection="1">
      <alignment horizontal="left" vertical="top" wrapText="1"/>
    </xf>
    <xf numFmtId="49" fontId="23" fillId="0" borderId="2" xfId="6" applyNumberFormat="1" applyFont="1" applyBorder="1" applyAlignment="1" applyProtection="1">
      <alignment wrapText="1"/>
    </xf>
    <xf numFmtId="0" fontId="4" fillId="0" borderId="0" xfId="6" applyFont="1" applyAlignment="1" applyProtection="1">
      <alignment horizontal="left" vertical="top" wrapText="1"/>
    </xf>
    <xf numFmtId="49" fontId="22" fillId="0" borderId="0" xfId="6" applyNumberFormat="1" applyFont="1" applyAlignment="1" applyProtection="1">
      <alignment horizontal="left" vertical="center" wrapText="1"/>
    </xf>
    <xf numFmtId="49" fontId="13" fillId="0" borderId="0" xfId="6" applyNumberFormat="1" applyFont="1" applyAlignment="1" applyProtection="1">
      <alignment wrapText="1"/>
    </xf>
    <xf numFmtId="0" fontId="4" fillId="0" borderId="3" xfId="6" applyFont="1" applyBorder="1" applyAlignment="1" applyProtection="1">
      <alignment horizontal="left" vertical="top"/>
    </xf>
    <xf numFmtId="49" fontId="24" fillId="0" borderId="3" xfId="6" applyNumberFormat="1" applyFont="1" applyBorder="1" applyAlignment="1" applyProtection="1">
      <alignment horizontal="justify" vertical="center" wrapText="1"/>
    </xf>
    <xf numFmtId="0" fontId="4" fillId="0" borderId="3" xfId="6" applyFont="1" applyBorder="1" applyAlignment="1" applyProtection="1">
      <alignment vertical="center"/>
    </xf>
    <xf numFmtId="0" fontId="4" fillId="0" borderId="4" xfId="6" applyFont="1" applyBorder="1" applyAlignment="1" applyProtection="1">
      <alignment horizontal="center"/>
    </xf>
    <xf numFmtId="4" fontId="4" fillId="0" borderId="5" xfId="6" applyNumberFormat="1" applyFont="1" applyBorder="1" applyAlignment="1" applyProtection="1">
      <alignment horizontal="right"/>
    </xf>
    <xf numFmtId="4" fontId="4" fillId="0" borderId="6" xfId="6" applyNumberFormat="1" applyFont="1" applyBorder="1" applyAlignment="1" applyProtection="1">
      <alignment horizontal="right" vertical="top"/>
    </xf>
    <xf numFmtId="0" fontId="24" fillId="0" borderId="4" xfId="6" applyFont="1" applyBorder="1" applyAlignment="1" applyProtection="1">
      <alignment horizontal="right"/>
    </xf>
    <xf numFmtId="17" fontId="24" fillId="0" borderId="4" xfId="6" applyNumberFormat="1" applyFont="1" applyBorder="1" applyAlignment="1" applyProtection="1">
      <alignment horizontal="right"/>
    </xf>
    <xf numFmtId="49" fontId="24" fillId="0" borderId="5" xfId="6" applyNumberFormat="1" applyFont="1" applyBorder="1" applyAlignment="1" applyProtection="1">
      <alignment horizontal="left" vertical="center" wrapText="1"/>
    </xf>
    <xf numFmtId="0" fontId="4" fillId="0" borderId="5" xfId="6" applyFont="1" applyBorder="1" applyProtection="1"/>
    <xf numFmtId="0" fontId="4" fillId="0" borderId="5" xfId="6" applyFont="1" applyBorder="1" applyAlignment="1" applyProtection="1">
      <alignment horizontal="right"/>
    </xf>
    <xf numFmtId="49" fontId="4" fillId="0" borderId="3" xfId="6" applyNumberFormat="1" applyFont="1" applyBorder="1" applyAlignment="1" applyProtection="1">
      <alignment horizontal="center" vertical="center" wrapText="1"/>
    </xf>
    <xf numFmtId="0" fontId="4" fillId="0" borderId="3" xfId="6" applyFont="1" applyBorder="1" applyAlignment="1" applyProtection="1">
      <alignment horizontal="center" vertical="center"/>
    </xf>
    <xf numFmtId="0" fontId="4" fillId="0" borderId="3" xfId="6" applyFont="1" applyBorder="1" applyAlignment="1" applyProtection="1">
      <alignment horizontal="center"/>
    </xf>
    <xf numFmtId="4" fontId="4" fillId="0" borderId="3" xfId="6" applyNumberFormat="1" applyFont="1" applyBorder="1" applyAlignment="1" applyProtection="1">
      <alignment horizontal="center"/>
    </xf>
    <xf numFmtId="4" fontId="4" fillId="0" borderId="3" xfId="6" applyNumberFormat="1" applyFont="1" applyBorder="1" applyAlignment="1" applyProtection="1">
      <alignment horizontal="center" vertical="center"/>
    </xf>
    <xf numFmtId="0" fontId="4" fillId="0" borderId="0" xfId="6" applyFont="1" applyAlignment="1" applyProtection="1">
      <alignment horizontal="left" vertical="top"/>
    </xf>
    <xf numFmtId="49" fontId="4" fillId="0" borderId="0" xfId="6" applyNumberFormat="1" applyFont="1" applyAlignment="1" applyProtection="1">
      <alignment horizontal="center" vertical="center" wrapText="1"/>
    </xf>
    <xf numFmtId="0" fontId="4" fillId="0" borderId="0" xfId="6" applyFont="1" applyAlignment="1" applyProtection="1">
      <alignment horizontal="center" vertical="center"/>
    </xf>
    <xf numFmtId="0" fontId="4" fillId="0" borderId="0" xfId="6" applyFont="1" applyAlignment="1" applyProtection="1">
      <alignment horizontal="center"/>
    </xf>
    <xf numFmtId="4" fontId="4" fillId="0" borderId="0" xfId="6" applyNumberFormat="1" applyFont="1" applyAlignment="1" applyProtection="1">
      <alignment horizontal="center"/>
    </xf>
    <xf numFmtId="4" fontId="4" fillId="0" borderId="0" xfId="6" applyNumberFormat="1" applyFont="1" applyAlignment="1" applyProtection="1">
      <alignment horizontal="center" vertical="center"/>
    </xf>
    <xf numFmtId="49" fontId="7" fillId="0" borderId="0" xfId="6" applyNumberFormat="1" applyFont="1" applyAlignment="1" applyProtection="1">
      <alignment horizontal="left" vertical="top" wrapText="1"/>
    </xf>
    <xf numFmtId="0" fontId="25" fillId="0" borderId="0" xfId="6" applyFont="1" applyAlignment="1" applyProtection="1">
      <alignment horizontal="left" vertical="top" wrapText="1"/>
    </xf>
    <xf numFmtId="0" fontId="26" fillId="0" borderId="0" xfId="6" applyFont="1" applyAlignment="1" applyProtection="1">
      <alignment horizontal="center"/>
    </xf>
    <xf numFmtId="3" fontId="26" fillId="0" borderId="0" xfId="6" applyNumberFormat="1" applyFont="1" applyProtection="1"/>
    <xf numFmtId="0" fontId="26" fillId="0" borderId="0" xfId="6" applyFont="1" applyProtection="1"/>
    <xf numFmtId="4" fontId="26" fillId="0" borderId="0" xfId="6" applyNumberFormat="1" applyFont="1" applyProtection="1"/>
    <xf numFmtId="0" fontId="26" fillId="0" borderId="0" xfId="6" applyFont="1" applyAlignment="1" applyProtection="1">
      <alignment vertical="top" wrapText="1"/>
    </xf>
    <xf numFmtId="0" fontId="26" fillId="0" borderId="0" xfId="6" applyFont="1" applyAlignment="1" applyProtection="1">
      <alignment wrapText="1"/>
    </xf>
    <xf numFmtId="0" fontId="26" fillId="0" borderId="0" xfId="6" applyFont="1" applyAlignment="1" applyProtection="1">
      <alignment horizontal="center" wrapText="1"/>
    </xf>
    <xf numFmtId="3" fontId="26" fillId="0" borderId="0" xfId="6" applyNumberFormat="1" applyFont="1" applyAlignment="1" applyProtection="1">
      <alignment horizontal="right" wrapText="1"/>
    </xf>
    <xf numFmtId="4" fontId="26" fillId="0" borderId="0" xfId="6" applyNumberFormat="1" applyFont="1" applyAlignment="1" applyProtection="1">
      <alignment horizontal="right" wrapText="1"/>
    </xf>
    <xf numFmtId="0" fontId="25" fillId="0" borderId="0" xfId="6" applyFont="1" applyProtection="1"/>
    <xf numFmtId="0" fontId="26" fillId="0" borderId="0" xfId="6" applyFont="1" applyAlignment="1" applyProtection="1">
      <alignment horizontal="left" vertical="top" wrapText="1"/>
    </xf>
    <xf numFmtId="0" fontId="26" fillId="0" borderId="0" xfId="6" applyFont="1" applyAlignment="1" applyProtection="1">
      <alignment horizontal="left" vertical="top" wrapText="1"/>
    </xf>
    <xf numFmtId="0" fontId="26" fillId="0" borderId="0" xfId="6" applyFont="1" applyAlignment="1" applyProtection="1">
      <alignment horizontal="justify" wrapText="1"/>
    </xf>
    <xf numFmtId="3" fontId="26" fillId="0" borderId="0" xfId="6" applyNumberFormat="1" applyFont="1" applyAlignment="1" applyProtection="1">
      <alignment wrapText="1"/>
    </xf>
    <xf numFmtId="4" fontId="26" fillId="0" borderId="0" xfId="6" applyNumberFormat="1" applyFont="1" applyAlignment="1" applyProtection="1">
      <alignment wrapText="1"/>
    </xf>
    <xf numFmtId="0" fontId="25" fillId="0" borderId="0" xfId="6" applyFont="1" applyAlignment="1" applyProtection="1">
      <alignment horizontal="justify" wrapText="1"/>
    </xf>
    <xf numFmtId="0" fontId="26" fillId="0" borderId="0" xfId="6" applyFont="1" applyAlignment="1" applyProtection="1">
      <alignment wrapText="1"/>
    </xf>
    <xf numFmtId="0" fontId="25" fillId="0" borderId="0" xfId="6" applyFont="1" applyAlignment="1" applyProtection="1">
      <alignment horizontal="justify" wrapText="1"/>
    </xf>
    <xf numFmtId="0" fontId="26" fillId="0" borderId="0" xfId="6" applyFont="1" applyAlignment="1" applyProtection="1">
      <alignment horizontal="left" vertical="top"/>
    </xf>
    <xf numFmtId="4" fontId="25" fillId="0" borderId="0" xfId="6" applyNumberFormat="1" applyFont="1" applyAlignment="1" applyProtection="1">
      <alignment horizontal="right" wrapText="1"/>
    </xf>
    <xf numFmtId="0" fontId="26" fillId="0" borderId="0" xfId="6" applyFont="1" applyAlignment="1" applyProtection="1">
      <alignment horizontal="justify"/>
    </xf>
    <xf numFmtId="0" fontId="7" fillId="0" borderId="0" xfId="6" applyFont="1" applyAlignment="1" applyProtection="1">
      <alignment horizontal="left"/>
    </xf>
    <xf numFmtId="0" fontId="7" fillId="4" borderId="0" xfId="6" applyFont="1" applyFill="1" applyAlignment="1" applyProtection="1">
      <alignment horizontal="left" vertical="top" wrapText="1"/>
    </xf>
    <xf numFmtId="49" fontId="7" fillId="4" borderId="0" xfId="6" applyNumberFormat="1" applyFont="1" applyFill="1" applyAlignment="1" applyProtection="1">
      <alignment horizontal="justify" vertical="top" wrapText="1"/>
    </xf>
    <xf numFmtId="0" fontId="7" fillId="0" borderId="0" xfId="6" applyFont="1" applyAlignment="1" applyProtection="1">
      <alignment horizontal="left" vertical="top"/>
    </xf>
    <xf numFmtId="49" fontId="7" fillId="0" borderId="0" xfId="6" applyNumberFormat="1" applyFont="1" applyAlignment="1" applyProtection="1">
      <alignment horizontal="left" vertical="top"/>
    </xf>
    <xf numFmtId="0" fontId="4" fillId="0" borderId="0" xfId="6" applyFont="1" applyAlignment="1" applyProtection="1">
      <alignment horizontal="left"/>
    </xf>
    <xf numFmtId="0" fontId="4" fillId="0" borderId="0" xfId="6" applyFont="1" applyAlignment="1" applyProtection="1">
      <alignment horizontal="right"/>
    </xf>
    <xf numFmtId="0" fontId="27" fillId="3" borderId="0" xfId="5" applyFont="1" applyBorder="1" applyAlignment="1" applyProtection="1">
      <alignment horizontal="left" vertical="top"/>
    </xf>
    <xf numFmtId="49" fontId="27" fillId="3" borderId="0" xfId="5" applyNumberFormat="1" applyFont="1" applyBorder="1" applyAlignment="1" applyProtection="1">
      <alignment horizontal="left" vertical="top"/>
    </xf>
    <xf numFmtId="4" fontId="4" fillId="5" borderId="0" xfId="6" applyNumberFormat="1" applyFont="1" applyFill="1" applyAlignment="1" applyProtection="1">
      <alignment horizontal="right" vertical="top" wrapText="1"/>
    </xf>
    <xf numFmtId="49" fontId="4" fillId="0" borderId="0" xfId="6" applyNumberFormat="1" applyFont="1" applyAlignment="1" applyProtection="1">
      <alignment horizontal="left" vertical="top"/>
    </xf>
    <xf numFmtId="49" fontId="4" fillId="0" borderId="0" xfId="6" applyNumberFormat="1" applyFont="1" applyAlignment="1" applyProtection="1">
      <alignment horizontal="left" vertical="top" wrapText="1"/>
    </xf>
    <xf numFmtId="0" fontId="27" fillId="3" borderId="5" xfId="5" applyFont="1" applyBorder="1" applyAlignment="1" applyProtection="1">
      <alignment horizontal="left" vertical="top"/>
    </xf>
    <xf numFmtId="49" fontId="27" fillId="3" borderId="5" xfId="5" applyNumberFormat="1" applyFont="1" applyBorder="1" applyAlignment="1" applyProtection="1">
      <alignment horizontal="left" vertical="top"/>
    </xf>
    <xf numFmtId="0" fontId="4" fillId="0" borderId="5" xfId="6" applyFont="1" applyBorder="1" applyAlignment="1" applyProtection="1">
      <alignment horizontal="left"/>
    </xf>
    <xf numFmtId="4" fontId="4" fillId="0" borderId="5" xfId="6" applyNumberFormat="1" applyFont="1" applyBorder="1" applyAlignment="1" applyProtection="1">
      <alignment horizontal="right" wrapText="1"/>
    </xf>
    <xf numFmtId="4" fontId="25" fillId="6" borderId="0" xfId="6" applyNumberFormat="1" applyFont="1" applyFill="1" applyAlignment="1" applyProtection="1">
      <alignment horizontal="right" vertical="top" wrapText="1"/>
    </xf>
    <xf numFmtId="0" fontId="27" fillId="7" borderId="0" xfId="5" applyFont="1" applyFill="1" applyBorder="1" applyAlignment="1" applyProtection="1">
      <alignment horizontal="left" vertical="top"/>
    </xf>
    <xf numFmtId="49" fontId="27" fillId="7" borderId="0" xfId="5" applyNumberFormat="1" applyFont="1" applyFill="1" applyBorder="1" applyAlignment="1" applyProtection="1">
      <alignment horizontal="left" vertical="top"/>
    </xf>
    <xf numFmtId="0" fontId="27" fillId="7" borderId="5" xfId="5" applyFont="1" applyFill="1" applyBorder="1" applyAlignment="1" applyProtection="1">
      <alignment horizontal="left" vertical="top"/>
    </xf>
    <xf numFmtId="49" fontId="27" fillId="7" borderId="5" xfId="5" applyNumberFormat="1" applyFont="1" applyFill="1" applyBorder="1" applyAlignment="1" applyProtection="1">
      <alignment horizontal="left" vertical="top"/>
    </xf>
    <xf numFmtId="4" fontId="7" fillId="8" borderId="5" xfId="6" applyNumberFormat="1" applyFont="1" applyFill="1" applyBorder="1" applyAlignment="1" applyProtection="1">
      <alignment horizontal="right" vertical="top" wrapText="1"/>
    </xf>
    <xf numFmtId="0" fontId="27" fillId="0" borderId="0" xfId="5" applyFont="1" applyFill="1" applyBorder="1" applyAlignment="1" applyProtection="1">
      <alignment horizontal="left" vertical="top"/>
    </xf>
    <xf numFmtId="49" fontId="27" fillId="0" borderId="0" xfId="5" applyNumberFormat="1" applyFont="1" applyFill="1" applyBorder="1" applyAlignment="1" applyProtection="1">
      <alignment horizontal="left" vertical="top"/>
    </xf>
    <xf numFmtId="0" fontId="27" fillId="9" borderId="0" xfId="5" applyFont="1" applyFill="1" applyBorder="1" applyAlignment="1" applyProtection="1">
      <alignment horizontal="left" vertical="top"/>
    </xf>
    <xf numFmtId="49" fontId="27" fillId="9" borderId="0" xfId="5" applyNumberFormat="1" applyFont="1" applyFill="1" applyBorder="1" applyAlignment="1" applyProtection="1">
      <alignment horizontal="left" vertical="top"/>
    </xf>
    <xf numFmtId="0" fontId="27" fillId="9" borderId="5" xfId="5" applyFont="1" applyFill="1" applyBorder="1" applyAlignment="1" applyProtection="1">
      <alignment horizontal="left" vertical="top"/>
    </xf>
    <xf numFmtId="0" fontId="27" fillId="9" borderId="5" xfId="5" applyFont="1" applyFill="1" applyBorder="1" applyAlignment="1" applyProtection="1">
      <alignment wrapText="1"/>
    </xf>
    <xf numFmtId="0" fontId="7" fillId="0" borderId="5" xfId="6" applyFont="1" applyBorder="1" applyAlignment="1" applyProtection="1">
      <alignment horizontal="left" wrapText="1"/>
    </xf>
    <xf numFmtId="0" fontId="7" fillId="0" borderId="5" xfId="6" applyFont="1" applyBorder="1" applyAlignment="1" applyProtection="1">
      <alignment horizontal="right" wrapText="1"/>
    </xf>
    <xf numFmtId="4" fontId="7" fillId="0" borderId="5" xfId="6" applyNumberFormat="1" applyFont="1" applyBorder="1" applyAlignment="1" applyProtection="1">
      <alignment horizontal="right" wrapText="1"/>
    </xf>
    <xf numFmtId="4" fontId="7" fillId="9" borderId="5" xfId="6" applyNumberFormat="1" applyFont="1" applyFill="1" applyBorder="1" applyAlignment="1" applyProtection="1">
      <alignment horizontal="right" wrapText="1"/>
    </xf>
    <xf numFmtId="0" fontId="27" fillId="10" borderId="0" xfId="5" applyFont="1" applyFill="1" applyBorder="1" applyAlignment="1" applyProtection="1">
      <alignment horizontal="left" vertical="top"/>
    </xf>
    <xf numFmtId="49" fontId="27" fillId="10" borderId="0" xfId="5" applyNumberFormat="1" applyFont="1" applyFill="1" applyBorder="1" applyAlignment="1" applyProtection="1">
      <alignment horizontal="left" vertical="top"/>
    </xf>
    <xf numFmtId="0" fontId="4" fillId="0" borderId="0" xfId="7" applyFont="1" applyAlignment="1" applyProtection="1">
      <alignment horizontal="left" vertical="top"/>
    </xf>
    <xf numFmtId="0" fontId="4" fillId="0" borderId="0" xfId="8" applyFont="1" applyAlignment="1" applyProtection="1">
      <alignment horizontal="justify" vertical="top" wrapText="1"/>
    </xf>
    <xf numFmtId="0" fontId="4" fillId="0" borderId="0" xfId="6" applyFont="1" applyAlignment="1" applyProtection="1">
      <alignment horizontal="center" vertical="top"/>
    </xf>
    <xf numFmtId="4" fontId="4" fillId="0" borderId="0" xfId="6" applyNumberFormat="1" applyFont="1" applyAlignment="1" applyProtection="1">
      <alignment horizontal="center" vertical="top"/>
    </xf>
    <xf numFmtId="4" fontId="4" fillId="5" borderId="0" xfId="7" applyNumberFormat="1" applyFont="1" applyFill="1" applyAlignment="1" applyProtection="1">
      <alignment vertical="top"/>
    </xf>
    <xf numFmtId="0" fontId="4" fillId="0" borderId="0" xfId="6" applyFont="1" applyAlignment="1" applyProtection="1">
      <alignment horizontal="justify" vertical="top" wrapText="1"/>
    </xf>
    <xf numFmtId="4" fontId="4" fillId="0" borderId="0" xfId="7" applyNumberFormat="1" applyFont="1" applyAlignment="1" applyProtection="1">
      <alignment horizontal="center" vertical="top"/>
    </xf>
    <xf numFmtId="0" fontId="4" fillId="0" borderId="0" xfId="7" applyFont="1" applyAlignment="1" applyProtection="1">
      <alignment horizontal="justify" vertical="top"/>
    </xf>
    <xf numFmtId="0" fontId="4" fillId="0" borderId="0" xfId="7" applyFont="1" applyAlignment="1" applyProtection="1">
      <alignment horizontal="center" vertical="top"/>
    </xf>
    <xf numFmtId="1" fontId="4" fillId="0" borderId="0" xfId="7" applyNumberFormat="1" applyFont="1" applyAlignment="1" applyProtection="1">
      <alignment horizontal="center" vertical="top"/>
    </xf>
    <xf numFmtId="0" fontId="4" fillId="0" borderId="0" xfId="6" applyFont="1" applyAlignment="1" applyProtection="1">
      <alignment vertical="top" wrapText="1"/>
    </xf>
    <xf numFmtId="0" fontId="4" fillId="5" borderId="0" xfId="6" applyFont="1" applyFill="1" applyAlignment="1" applyProtection="1">
      <alignment vertical="top" wrapText="1"/>
    </xf>
    <xf numFmtId="0" fontId="27" fillId="10" borderId="5" xfId="5" applyFont="1" applyFill="1" applyBorder="1" applyProtection="1"/>
    <xf numFmtId="49" fontId="27" fillId="10" borderId="5" xfId="5" applyNumberFormat="1" applyFont="1" applyFill="1" applyBorder="1" applyAlignment="1" applyProtection="1">
      <alignment horizontal="left" vertical="top"/>
    </xf>
    <xf numFmtId="0" fontId="7" fillId="0" borderId="5" xfId="6" applyFont="1" applyBorder="1" applyAlignment="1" applyProtection="1">
      <alignment horizontal="left"/>
    </xf>
    <xf numFmtId="0" fontId="7" fillId="0" borderId="5" xfId="6" applyFont="1" applyBorder="1" applyAlignment="1" applyProtection="1">
      <alignment horizontal="right"/>
    </xf>
    <xf numFmtId="4" fontId="7" fillId="10" borderId="5" xfId="6" applyNumberFormat="1" applyFont="1" applyFill="1" applyBorder="1" applyAlignment="1" applyProtection="1">
      <alignment horizontal="right" vertical="top" wrapText="1"/>
    </xf>
    <xf numFmtId="0" fontId="27" fillId="11" borderId="5" xfId="5" applyFont="1" applyFill="1" applyBorder="1" applyAlignment="1" applyProtection="1">
      <alignment horizontal="left" vertical="top"/>
    </xf>
    <xf numFmtId="49" fontId="27" fillId="11" borderId="5" xfId="5" applyNumberFormat="1" applyFont="1" applyFill="1" applyBorder="1" applyAlignment="1" applyProtection="1">
      <alignment horizontal="left" vertical="top"/>
    </xf>
    <xf numFmtId="0" fontId="7" fillId="11" borderId="5" xfId="6" applyFont="1" applyFill="1" applyBorder="1" applyAlignment="1" applyProtection="1">
      <alignment horizontal="left"/>
    </xf>
    <xf numFmtId="0" fontId="7" fillId="11" borderId="5" xfId="6" applyFont="1" applyFill="1" applyBorder="1" applyAlignment="1" applyProtection="1">
      <alignment horizontal="right"/>
    </xf>
    <xf numFmtId="4" fontId="7" fillId="11" borderId="5" xfId="6" applyNumberFormat="1" applyFont="1" applyFill="1" applyBorder="1" applyAlignment="1" applyProtection="1">
      <alignment horizontal="right" wrapText="1"/>
    </xf>
    <xf numFmtId="4" fontId="7" fillId="11" borderId="5" xfId="6" applyNumberFormat="1" applyFont="1" applyFill="1" applyBorder="1" applyAlignment="1" applyProtection="1">
      <alignment horizontal="right" vertical="top" wrapText="1"/>
    </xf>
    <xf numFmtId="4" fontId="7" fillId="6" borderId="0" xfId="6" applyNumberFormat="1" applyFont="1" applyFill="1" applyAlignment="1" applyProtection="1">
      <alignment horizontal="right" vertical="top" wrapText="1"/>
    </xf>
    <xf numFmtId="4" fontId="7" fillId="0" borderId="0" xfId="6" applyNumberFormat="1" applyFont="1" applyAlignment="1" applyProtection="1">
      <alignment wrapText="1"/>
    </xf>
    <xf numFmtId="4" fontId="7" fillId="0" borderId="0" xfId="6" applyNumberFormat="1" applyFont="1" applyAlignment="1" applyProtection="1">
      <alignment horizontal="right" wrapText="1"/>
    </xf>
    <xf numFmtId="0" fontId="7" fillId="0" borderId="0" xfId="6" applyFont="1" applyProtection="1"/>
    <xf numFmtId="4" fontId="7" fillId="0" borderId="0" xfId="6" applyNumberFormat="1" applyFont="1" applyAlignment="1" applyProtection="1">
      <alignment horizontal="right" vertical="top" wrapText="1"/>
    </xf>
    <xf numFmtId="0" fontId="4" fillId="4" borderId="0" xfId="6" applyFont="1" applyFill="1" applyAlignment="1" applyProtection="1">
      <alignment horizontal="left" vertical="top"/>
    </xf>
    <xf numFmtId="49" fontId="7" fillId="4" borderId="0" xfId="6" applyNumberFormat="1" applyFont="1" applyFill="1" applyAlignment="1" applyProtection="1">
      <alignment horizontal="right" vertical="top"/>
    </xf>
    <xf numFmtId="4" fontId="7" fillId="4" borderId="0" xfId="6" applyNumberFormat="1" applyFont="1" applyFill="1" applyAlignment="1" applyProtection="1">
      <alignment horizontal="right" vertical="top" wrapText="1"/>
    </xf>
    <xf numFmtId="0" fontId="7" fillId="12" borderId="0" xfId="6" applyFont="1" applyFill="1" applyAlignment="1" applyProtection="1">
      <alignment horizontal="left" vertical="top" wrapText="1"/>
    </xf>
    <xf numFmtId="49" fontId="7" fillId="12" borderId="0" xfId="6" applyNumberFormat="1" applyFont="1" applyFill="1" applyAlignment="1" applyProtection="1">
      <alignment horizontal="justify" vertical="top" wrapText="1"/>
    </xf>
    <xf numFmtId="4" fontId="4" fillId="6" borderId="0" xfId="6" applyNumberFormat="1" applyFont="1" applyFill="1" applyAlignment="1" applyProtection="1">
      <alignment horizontal="right" vertical="top" wrapText="1"/>
    </xf>
    <xf numFmtId="0" fontId="4" fillId="0" borderId="0" xfId="6" applyFont="1" applyAlignment="1" applyProtection="1">
      <alignment vertical="top"/>
    </xf>
    <xf numFmtId="49" fontId="4" fillId="0" borderId="0" xfId="6" applyNumberFormat="1" applyFont="1" applyAlignment="1" applyProtection="1">
      <alignment horizontal="right" vertical="top"/>
    </xf>
    <xf numFmtId="0" fontId="4" fillId="11" borderId="0" xfId="6" applyFont="1" applyFill="1" applyAlignment="1" applyProtection="1">
      <alignment horizontal="left" vertical="top"/>
    </xf>
    <xf numFmtId="49" fontId="7" fillId="11" borderId="0" xfId="6" applyNumberFormat="1" applyFont="1" applyFill="1" applyAlignment="1" applyProtection="1">
      <alignment horizontal="right" vertical="top"/>
    </xf>
    <xf numFmtId="0" fontId="7" fillId="11" borderId="0" xfId="6" applyFont="1" applyFill="1" applyProtection="1"/>
    <xf numFmtId="4" fontId="7" fillId="11" borderId="0" xfId="6" applyNumberFormat="1" applyFont="1" applyFill="1" applyAlignment="1" applyProtection="1">
      <alignment horizontal="right" wrapText="1"/>
    </xf>
    <xf numFmtId="4" fontId="7" fillId="11" borderId="0" xfId="6" applyNumberFormat="1" applyFont="1" applyFill="1" applyAlignment="1" applyProtection="1">
      <alignment horizontal="right" vertical="top" wrapText="1"/>
    </xf>
    <xf numFmtId="0" fontId="27" fillId="3" borderId="4" xfId="5" applyFont="1" applyBorder="1" applyAlignment="1" applyProtection="1">
      <alignment horizontal="left" vertical="top"/>
    </xf>
    <xf numFmtId="49" fontId="27" fillId="3" borderId="6" xfId="5" applyNumberFormat="1" applyFont="1" applyBorder="1" applyAlignment="1" applyProtection="1">
      <alignment horizontal="left" vertical="top"/>
    </xf>
    <xf numFmtId="0" fontId="4" fillId="0" borderId="0" xfId="9" applyFont="1" applyAlignment="1" applyProtection="1">
      <alignment horizontal="left"/>
    </xf>
    <xf numFmtId="0" fontId="7" fillId="0" borderId="0" xfId="9" applyFont="1" applyAlignment="1" applyProtection="1">
      <alignment horizontal="right"/>
    </xf>
    <xf numFmtId="4" fontId="7" fillId="0" borderId="0" xfId="9" applyNumberFormat="1" applyFont="1" applyAlignment="1" applyProtection="1">
      <alignment horizontal="right" wrapText="1"/>
    </xf>
    <xf numFmtId="4" fontId="7" fillId="0" borderId="0" xfId="9" applyNumberFormat="1" applyFont="1" applyAlignment="1" applyProtection="1">
      <alignment horizontal="right" vertical="top" wrapText="1"/>
    </xf>
    <xf numFmtId="0" fontId="4" fillId="0" borderId="0" xfId="9" applyFont="1" applyAlignment="1" applyProtection="1">
      <alignment wrapText="1"/>
    </xf>
    <xf numFmtId="0" fontId="4" fillId="0" borderId="0" xfId="9" applyFont="1" applyAlignment="1" applyProtection="1">
      <alignment horizontal="left" vertical="top"/>
    </xf>
    <xf numFmtId="49" fontId="4" fillId="0" borderId="0" xfId="9" applyNumberFormat="1" applyFont="1" applyAlignment="1" applyProtection="1">
      <alignment horizontal="left" vertical="top"/>
    </xf>
    <xf numFmtId="49" fontId="4" fillId="0" borderId="0" xfId="9" applyNumberFormat="1" applyFont="1" applyAlignment="1" applyProtection="1">
      <alignment horizontal="left" vertical="top" wrapText="1"/>
    </xf>
    <xf numFmtId="0" fontId="4" fillId="0" borderId="0" xfId="9" applyFont="1" applyAlignment="1" applyProtection="1">
      <alignment horizontal="right"/>
    </xf>
    <xf numFmtId="4" fontId="4" fillId="0" borderId="0" xfId="9" applyNumberFormat="1" applyFont="1" applyAlignment="1" applyProtection="1">
      <alignment horizontal="right" wrapText="1"/>
    </xf>
    <xf numFmtId="0" fontId="7" fillId="0" borderId="0" xfId="9" applyFont="1" applyAlignment="1" applyProtection="1">
      <alignment horizontal="left"/>
    </xf>
    <xf numFmtId="0" fontId="4" fillId="0" borderId="0" xfId="9" applyFont="1" applyProtection="1"/>
    <xf numFmtId="0" fontId="27" fillId="3" borderId="5" xfId="5" applyFont="1" applyBorder="1" applyAlignment="1" applyProtection="1">
      <alignment horizontal="left"/>
    </xf>
    <xf numFmtId="0" fontId="7" fillId="0" borderId="5" xfId="9" applyFont="1" applyBorder="1" applyAlignment="1" applyProtection="1">
      <alignment horizontal="right"/>
    </xf>
    <xf numFmtId="4" fontId="7" fillId="0" borderId="6" xfId="9" applyNumberFormat="1" applyFont="1" applyBorder="1" applyAlignment="1" applyProtection="1">
      <alignment horizontal="right" wrapText="1"/>
    </xf>
    <xf numFmtId="4" fontId="7" fillId="4" borderId="3" xfId="9" applyNumberFormat="1" applyFont="1" applyFill="1" applyBorder="1" applyAlignment="1" applyProtection="1">
      <alignment horizontal="right" vertical="top" wrapText="1"/>
    </xf>
    <xf numFmtId="0" fontId="7" fillId="13" borderId="0" xfId="6" applyFont="1" applyFill="1" applyAlignment="1" applyProtection="1">
      <alignment horizontal="left" vertical="top"/>
    </xf>
    <xf numFmtId="49" fontId="7" fillId="13" borderId="0" xfId="6" applyNumberFormat="1" applyFont="1" applyFill="1" applyAlignment="1" applyProtection="1">
      <alignment horizontal="left" vertical="top" wrapText="1"/>
    </xf>
    <xf numFmtId="0" fontId="4" fillId="13" borderId="0" xfId="6" applyFont="1" applyFill="1" applyAlignment="1" applyProtection="1">
      <alignment horizontal="left"/>
    </xf>
    <xf numFmtId="0" fontId="4" fillId="13" borderId="0" xfId="6" applyFont="1" applyFill="1" applyAlignment="1" applyProtection="1">
      <alignment horizontal="right"/>
    </xf>
    <xf numFmtId="4" fontId="4" fillId="13" borderId="0" xfId="6" applyNumberFormat="1" applyFont="1" applyFill="1" applyAlignment="1" applyProtection="1">
      <alignment horizontal="right" wrapText="1"/>
    </xf>
    <xf numFmtId="0" fontId="7" fillId="14" borderId="0" xfId="6" applyFont="1" applyFill="1" applyAlignment="1" applyProtection="1">
      <alignment horizontal="left" vertical="top"/>
    </xf>
    <xf numFmtId="49" fontId="7" fillId="14" borderId="0" xfId="6" applyNumberFormat="1" applyFont="1" applyFill="1" applyAlignment="1" applyProtection="1">
      <alignment horizontal="left" vertical="top" wrapText="1"/>
    </xf>
    <xf numFmtId="0" fontId="4" fillId="14" borderId="0" xfId="6" applyFont="1" applyFill="1" applyAlignment="1" applyProtection="1">
      <alignment horizontal="left"/>
    </xf>
    <xf numFmtId="0" fontId="4" fillId="14" borderId="0" xfId="6" applyFont="1" applyFill="1" applyAlignment="1" applyProtection="1">
      <alignment horizontal="right"/>
    </xf>
    <xf numFmtId="4" fontId="4" fillId="14" borderId="0" xfId="6" applyNumberFormat="1" applyFont="1" applyFill="1" applyAlignment="1" applyProtection="1">
      <alignment horizontal="right" wrapText="1"/>
    </xf>
    <xf numFmtId="4" fontId="7" fillId="12" borderId="0" xfId="6" applyNumberFormat="1" applyFont="1" applyFill="1" applyAlignment="1" applyProtection="1">
      <alignment horizontal="right" vertical="top" wrapText="1"/>
    </xf>
    <xf numFmtId="0" fontId="7" fillId="15" borderId="0" xfId="9" applyFont="1" applyFill="1" applyAlignment="1" applyProtection="1">
      <alignment horizontal="left" vertical="top"/>
    </xf>
    <xf numFmtId="49" fontId="7" fillId="15" borderId="0" xfId="9" applyNumberFormat="1" applyFont="1" applyFill="1" applyAlignment="1" applyProtection="1">
      <alignment horizontal="left" vertical="top"/>
    </xf>
    <xf numFmtId="0" fontId="4" fillId="15" borderId="0" xfId="9" applyFont="1" applyFill="1" applyAlignment="1" applyProtection="1">
      <alignment horizontal="left"/>
    </xf>
    <xf numFmtId="0" fontId="7" fillId="15" borderId="0" xfId="9" applyFont="1" applyFill="1" applyAlignment="1" applyProtection="1">
      <alignment horizontal="right"/>
    </xf>
    <xf numFmtId="4" fontId="7" fillId="15" borderId="0" xfId="9" applyNumberFormat="1" applyFont="1" applyFill="1" applyAlignment="1" applyProtection="1">
      <alignment horizontal="right" wrapText="1"/>
    </xf>
    <xf numFmtId="4" fontId="7" fillId="12" borderId="0" xfId="9" applyNumberFormat="1" applyFont="1" applyFill="1" applyAlignment="1" applyProtection="1">
      <alignment horizontal="right" vertical="top" wrapText="1"/>
    </xf>
    <xf numFmtId="0" fontId="4" fillId="10" borderId="0" xfId="6" applyFont="1" applyFill="1" applyAlignment="1" applyProtection="1">
      <alignment horizontal="left" vertical="top" wrapText="1"/>
    </xf>
    <xf numFmtId="49" fontId="7" fillId="10" borderId="0" xfId="6" applyNumberFormat="1" applyFont="1" applyFill="1" applyAlignment="1" applyProtection="1">
      <alignment wrapText="1"/>
    </xf>
    <xf numFmtId="0" fontId="4" fillId="10" borderId="0" xfId="6" applyFont="1" applyFill="1" applyAlignment="1" applyProtection="1">
      <alignment horizontal="right" wrapText="1"/>
    </xf>
    <xf numFmtId="4" fontId="4" fillId="10" borderId="0" xfId="6" applyNumberFormat="1" applyFont="1" applyFill="1" applyAlignment="1" applyProtection="1">
      <alignment horizontal="right" wrapText="1"/>
    </xf>
    <xf numFmtId="4" fontId="7" fillId="10" borderId="0" xfId="6" applyNumberFormat="1" applyFont="1" applyFill="1" applyAlignment="1" applyProtection="1">
      <alignment horizontal="right" vertical="top" wrapText="1"/>
    </xf>
    <xf numFmtId="0" fontId="4" fillId="0" borderId="0" xfId="9" applyFont="1" applyAlignment="1" applyProtection="1">
      <alignment vertical="top"/>
    </xf>
    <xf numFmtId="0" fontId="4" fillId="0" borderId="0" xfId="9" applyFont="1" applyAlignment="1" applyProtection="1">
      <alignment horizontal="left" vertical="top" wrapText="1"/>
    </xf>
    <xf numFmtId="0" fontId="4" fillId="0" borderId="0" xfId="9" applyFont="1" applyAlignment="1" applyProtection="1">
      <alignment horizontal="right" wrapText="1"/>
    </xf>
    <xf numFmtId="4" fontId="4" fillId="0" borderId="0" xfId="9" applyNumberFormat="1" applyFont="1" applyAlignment="1" applyProtection="1">
      <alignment horizontal="right" vertical="top" wrapText="1"/>
    </xf>
    <xf numFmtId="0" fontId="4" fillId="0" borderId="0" xfId="9" applyFont="1" applyAlignment="1" applyProtection="1">
      <alignment vertical="top" wrapText="1"/>
    </xf>
    <xf numFmtId="4" fontId="4" fillId="0" borderId="0" xfId="6" applyNumberFormat="1" applyFont="1" applyAlignment="1" applyProtection="1">
      <alignment horizontal="right" wrapText="1"/>
      <protection locked="0"/>
    </xf>
    <xf numFmtId="4" fontId="4" fillId="0" borderId="0" xfId="7" applyNumberFormat="1" applyFont="1" applyAlignment="1" applyProtection="1">
      <alignment horizontal="center" vertical="top"/>
      <protection locked="0"/>
    </xf>
    <xf numFmtId="4" fontId="4" fillId="0" borderId="0" xfId="9" applyNumberFormat="1" applyFont="1" applyAlignment="1" applyProtection="1">
      <alignment horizontal="right" wrapText="1"/>
      <protection locked="0"/>
    </xf>
    <xf numFmtId="0" fontId="12" fillId="0" borderId="0" xfId="1" applyFont="1" applyAlignment="1" applyProtection="1">
      <alignment horizontal="left" vertical="center" wrapText="1"/>
    </xf>
    <xf numFmtId="0" fontId="5" fillId="0" borderId="0" xfId="1" applyFont="1" applyAlignment="1" applyProtection="1">
      <alignment horizontal="left" vertical="center" wrapText="1"/>
    </xf>
    <xf numFmtId="0" fontId="2" fillId="0" borderId="0" xfId="0" applyFont="1" applyAlignment="1" applyProtection="1">
      <alignment horizontal="center"/>
    </xf>
    <xf numFmtId="0" fontId="2" fillId="0" borderId="0" xfId="0" applyFont="1" applyAlignment="1" applyProtection="1">
      <alignment horizontal="left" vertical="top"/>
    </xf>
    <xf numFmtId="0" fontId="2" fillId="0" borderId="0" xfId="0" applyFont="1" applyAlignment="1" applyProtection="1">
      <alignment horizontal="left" vertical="center" wrapText="1"/>
    </xf>
  </cellXfs>
  <cellStyles count="10">
    <cellStyle name="40% - Isticanje5" xfId="5" builtinId="47"/>
    <cellStyle name="Normal 2" xfId="3" xr:uid="{00000000-0005-0000-0000-000000000000}"/>
    <cellStyle name="Normal 5" xfId="7" xr:uid="{7030CDFC-6431-452E-81EB-894EEC688B06}"/>
    <cellStyle name="Normal 6" xfId="9" xr:uid="{192D4D01-6955-48EE-8902-E30B18886D8E}"/>
    <cellStyle name="Normal_3787-1 bat zadar" xfId="4" xr:uid="{00000000-0005-0000-0000-000001000000}"/>
    <cellStyle name="Normal_ponder" xfId="1" xr:uid="{00000000-0005-0000-0000-000002000000}"/>
    <cellStyle name="Normal_UGOVORNI TRO_K." xfId="2" xr:uid="{00000000-0005-0000-0000-000003000000}"/>
    <cellStyle name="Normalno" xfId="0" builtinId="0"/>
    <cellStyle name="Normalno 2" xfId="6" xr:uid="{6C761603-232D-4196-8534-33C395864B0F}"/>
    <cellStyle name="Stil 1" xfId="8" xr:uid="{86676B53-DF2D-41EF-8119-15F9684048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1</xdr:row>
      <xdr:rowOff>9525</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762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1</xdr:row>
      <xdr:rowOff>9525</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762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3"/>
  <sheetViews>
    <sheetView tabSelected="1" showWhiteSpace="0" zoomScaleNormal="100" zoomScaleSheetLayoutView="55" workbookViewId="0">
      <selection activeCell="A4" sqref="A4"/>
    </sheetView>
  </sheetViews>
  <sheetFormatPr defaultRowHeight="12"/>
  <cols>
    <col min="1" max="1" width="4.85546875" style="13" customWidth="1"/>
    <col min="2" max="2" width="39" style="14" customWidth="1"/>
    <col min="3" max="3" width="7" style="119" customWidth="1"/>
    <col min="4" max="4" width="9.28515625" style="102" customWidth="1"/>
    <col min="5" max="5" width="11.5703125" style="102" customWidth="1"/>
    <col min="6" max="6" width="13.5703125" style="44" customWidth="1"/>
    <col min="7" max="7" width="9.28515625" style="9" customWidth="1"/>
    <col min="8" max="8" width="9" style="10" customWidth="1"/>
    <col min="9" max="9" width="12.140625" style="11" customWidth="1"/>
    <col min="10" max="16384" width="9.140625" style="12"/>
  </cols>
  <sheetData>
    <row r="1" spans="1:9" ht="12.75" thickBot="1">
      <c r="A1" s="6"/>
      <c r="B1" s="7"/>
      <c r="C1" s="8" t="s">
        <v>84</v>
      </c>
      <c r="D1" s="8"/>
      <c r="E1" s="8"/>
      <c r="F1" s="8"/>
    </row>
    <row r="2" spans="1:9" ht="12.75" thickTop="1">
      <c r="C2" s="15"/>
      <c r="D2" s="15"/>
      <c r="E2" s="15"/>
      <c r="F2" s="15"/>
    </row>
    <row r="3" spans="1:9" s="21" customFormat="1" ht="28.5" customHeight="1">
      <c r="A3" s="16"/>
      <c r="B3" s="17" t="s">
        <v>113</v>
      </c>
      <c r="C3" s="17"/>
      <c r="D3" s="17"/>
      <c r="E3" s="17"/>
      <c r="F3" s="17"/>
      <c r="G3" s="18"/>
      <c r="H3" s="19"/>
      <c r="I3" s="20"/>
    </row>
    <row r="4" spans="1:9" s="21" customFormat="1" ht="12.75">
      <c r="A4" s="16"/>
      <c r="B4" s="22"/>
      <c r="C4" s="23"/>
      <c r="D4" s="23"/>
      <c r="E4" s="23"/>
      <c r="F4" s="23"/>
      <c r="G4" s="18"/>
      <c r="H4" s="19"/>
      <c r="I4" s="20"/>
    </row>
    <row r="5" spans="1:9" s="21" customFormat="1" ht="12.75">
      <c r="A5" s="16"/>
      <c r="B5" s="24"/>
      <c r="C5" s="23"/>
      <c r="D5" s="23"/>
      <c r="E5" s="23"/>
      <c r="F5" s="23"/>
      <c r="G5" s="18"/>
      <c r="H5" s="19"/>
      <c r="I5" s="20"/>
    </row>
    <row r="6" spans="1:9" s="21" customFormat="1" ht="12.75" customHeight="1">
      <c r="A6" s="25"/>
      <c r="B6" s="26" t="s">
        <v>85</v>
      </c>
      <c r="C6" s="27"/>
      <c r="D6" s="27"/>
      <c r="E6" s="27"/>
      <c r="F6" s="27"/>
      <c r="G6" s="18"/>
      <c r="H6" s="19"/>
      <c r="I6" s="20"/>
    </row>
    <row r="7" spans="1:9" s="21" customFormat="1" ht="12.75" customHeight="1">
      <c r="A7" s="16"/>
      <c r="B7" s="28" t="s">
        <v>86</v>
      </c>
      <c r="C7" s="29"/>
      <c r="D7" s="29"/>
      <c r="E7" s="29"/>
      <c r="F7" s="29"/>
      <c r="G7" s="18"/>
      <c r="H7" s="19"/>
      <c r="I7" s="20"/>
    </row>
    <row r="8" spans="1:9" s="21" customFormat="1" ht="41.25" customHeight="1">
      <c r="A8" s="25"/>
      <c r="B8" s="26" t="s">
        <v>135</v>
      </c>
      <c r="C8" s="27"/>
      <c r="D8" s="27"/>
      <c r="E8" s="27"/>
      <c r="F8" s="27"/>
      <c r="G8" s="18"/>
      <c r="H8" s="19"/>
      <c r="I8" s="20"/>
    </row>
    <row r="9" spans="1:9" s="21" customFormat="1" ht="39.75" customHeight="1">
      <c r="A9" s="16"/>
      <c r="B9" s="28" t="s">
        <v>50</v>
      </c>
      <c r="C9" s="29"/>
      <c r="D9" s="29"/>
      <c r="E9" s="29"/>
      <c r="F9" s="29"/>
      <c r="G9" s="18"/>
      <c r="H9" s="19"/>
      <c r="I9" s="20"/>
    </row>
    <row r="10" spans="1:9" s="21" customFormat="1" ht="12.75" customHeight="1">
      <c r="A10" s="25"/>
      <c r="B10" s="30" t="s">
        <v>74</v>
      </c>
      <c r="C10" s="31"/>
      <c r="D10" s="31"/>
      <c r="E10" s="31"/>
      <c r="F10" s="31"/>
      <c r="G10" s="18"/>
      <c r="H10" s="19"/>
      <c r="I10" s="20"/>
    </row>
    <row r="11" spans="1:9" s="21" customFormat="1" ht="12.75" customHeight="1">
      <c r="A11" s="16"/>
      <c r="B11" s="32"/>
      <c r="C11" s="33"/>
      <c r="D11" s="33"/>
      <c r="E11" s="33"/>
      <c r="F11" s="33"/>
      <c r="G11" s="18"/>
      <c r="H11" s="19"/>
      <c r="I11" s="20"/>
    </row>
    <row r="12" spans="1:9" s="21" customFormat="1" ht="28.5" customHeight="1">
      <c r="A12" s="25"/>
      <c r="B12" s="28" t="s">
        <v>136</v>
      </c>
      <c r="C12" s="34"/>
      <c r="D12" s="34"/>
      <c r="E12" s="34"/>
      <c r="F12" s="34"/>
      <c r="G12" s="18"/>
      <c r="H12" s="19"/>
      <c r="I12" s="20"/>
    </row>
    <row r="13" spans="1:9" s="21" customFormat="1" ht="12" customHeight="1">
      <c r="A13" s="25"/>
      <c r="B13" s="35" t="s">
        <v>137</v>
      </c>
      <c r="C13" s="36"/>
      <c r="D13" s="36"/>
      <c r="E13" s="36"/>
      <c r="F13" s="36"/>
      <c r="G13" s="18"/>
      <c r="H13" s="19"/>
      <c r="I13" s="20"/>
    </row>
    <row r="14" spans="1:9" s="21" customFormat="1" ht="10.5" customHeight="1">
      <c r="A14" s="25"/>
      <c r="B14" s="32"/>
      <c r="C14" s="37"/>
      <c r="D14" s="37"/>
      <c r="E14" s="37"/>
      <c r="F14" s="37"/>
      <c r="G14" s="18"/>
      <c r="H14" s="19"/>
      <c r="I14" s="20"/>
    </row>
    <row r="15" spans="1:9" s="21" customFormat="1" ht="12.75" customHeight="1">
      <c r="A15" s="25"/>
      <c r="B15" s="38" t="s">
        <v>56</v>
      </c>
      <c r="C15" s="39"/>
      <c r="D15" s="39"/>
      <c r="E15" s="39"/>
      <c r="F15" s="39"/>
      <c r="G15" s="18"/>
      <c r="H15" s="19"/>
      <c r="I15" s="20"/>
    </row>
    <row r="16" spans="1:9" s="21" customFormat="1" ht="12.75" customHeight="1">
      <c r="A16" s="25" t="s">
        <v>27</v>
      </c>
      <c r="B16" s="28" t="s">
        <v>57</v>
      </c>
      <c r="C16" s="34"/>
      <c r="D16" s="34"/>
      <c r="E16" s="34"/>
      <c r="F16" s="34"/>
      <c r="G16" s="18"/>
      <c r="H16" s="19"/>
      <c r="I16" s="20"/>
    </row>
    <row r="17" spans="1:11" s="21" customFormat="1" ht="12.75" customHeight="1">
      <c r="A17" s="25" t="s">
        <v>27</v>
      </c>
      <c r="B17" s="28" t="s">
        <v>138</v>
      </c>
      <c r="C17" s="34"/>
      <c r="D17" s="34"/>
      <c r="E17" s="34"/>
      <c r="F17" s="34"/>
      <c r="G17" s="18"/>
      <c r="H17" s="19"/>
      <c r="I17" s="20"/>
    </row>
    <row r="18" spans="1:11" s="21" customFormat="1" ht="25.5" customHeight="1">
      <c r="A18" s="25" t="s">
        <v>27</v>
      </c>
      <c r="B18" s="28" t="s">
        <v>114</v>
      </c>
      <c r="C18" s="34"/>
      <c r="D18" s="34"/>
      <c r="E18" s="34"/>
      <c r="F18" s="34"/>
      <c r="G18" s="18"/>
      <c r="H18" s="19"/>
      <c r="I18" s="20"/>
    </row>
    <row r="19" spans="1:11" s="21" customFormat="1" ht="12.75" customHeight="1">
      <c r="A19" s="25" t="s">
        <v>27</v>
      </c>
      <c r="B19" s="28" t="s">
        <v>58</v>
      </c>
      <c r="C19" s="34"/>
      <c r="D19" s="34"/>
      <c r="E19" s="34"/>
      <c r="F19" s="34"/>
      <c r="G19" s="18"/>
      <c r="H19" s="19"/>
      <c r="I19" s="20"/>
    </row>
    <row r="20" spans="1:11" s="21" customFormat="1" ht="25.5" customHeight="1">
      <c r="A20" s="25" t="s">
        <v>27</v>
      </c>
      <c r="B20" s="28" t="s">
        <v>87</v>
      </c>
      <c r="C20" s="34"/>
      <c r="D20" s="34"/>
      <c r="E20" s="34"/>
      <c r="F20" s="34"/>
      <c r="G20" s="18"/>
      <c r="H20" s="19"/>
      <c r="I20" s="20"/>
    </row>
    <row r="21" spans="1:11" s="21" customFormat="1" ht="12.75" customHeight="1">
      <c r="A21" s="25" t="s">
        <v>27</v>
      </c>
      <c r="B21" s="28" t="s">
        <v>75</v>
      </c>
      <c r="C21" s="34"/>
      <c r="D21" s="34"/>
      <c r="E21" s="34"/>
      <c r="F21" s="34"/>
      <c r="G21" s="18"/>
      <c r="H21" s="19"/>
      <c r="I21" s="20"/>
    </row>
    <row r="22" spans="1:11" s="21" customFormat="1" ht="12.75" customHeight="1">
      <c r="A22" s="25" t="s">
        <v>27</v>
      </c>
      <c r="B22" s="28" t="s">
        <v>72</v>
      </c>
      <c r="C22" s="34"/>
      <c r="D22" s="34"/>
      <c r="E22" s="34"/>
      <c r="F22" s="34"/>
      <c r="G22" s="18"/>
      <c r="H22" s="19"/>
      <c r="I22" s="20"/>
    </row>
    <row r="23" spans="1:11" s="21" customFormat="1" ht="12.75" customHeight="1">
      <c r="A23" s="25" t="s">
        <v>27</v>
      </c>
      <c r="B23" s="28" t="s">
        <v>88</v>
      </c>
      <c r="C23" s="34"/>
      <c r="D23" s="34"/>
      <c r="E23" s="34"/>
      <c r="F23" s="34"/>
      <c r="G23" s="18"/>
      <c r="H23" s="19"/>
      <c r="I23" s="20"/>
    </row>
    <row r="24" spans="1:11" s="21" customFormat="1" ht="12.75" customHeight="1">
      <c r="A24" s="25" t="s">
        <v>27</v>
      </c>
      <c r="B24" s="28" t="s">
        <v>159</v>
      </c>
      <c r="C24" s="34"/>
      <c r="D24" s="34"/>
      <c r="E24" s="34"/>
      <c r="F24" s="34"/>
      <c r="G24" s="18"/>
      <c r="H24" s="19"/>
      <c r="I24" s="20"/>
    </row>
    <row r="25" spans="1:11" s="21" customFormat="1" ht="12.75" customHeight="1">
      <c r="A25" s="25" t="s">
        <v>27</v>
      </c>
      <c r="B25" s="28" t="s">
        <v>139</v>
      </c>
      <c r="C25" s="34"/>
      <c r="D25" s="34"/>
      <c r="E25" s="34"/>
      <c r="F25" s="34"/>
      <c r="G25" s="18"/>
      <c r="H25" s="19"/>
      <c r="I25" s="20"/>
    </row>
    <row r="26" spans="1:11" s="21" customFormat="1" ht="12.75" customHeight="1">
      <c r="A26" s="25" t="s">
        <v>27</v>
      </c>
      <c r="B26" s="28" t="s">
        <v>140</v>
      </c>
      <c r="C26" s="34"/>
      <c r="D26" s="34"/>
      <c r="E26" s="34"/>
      <c r="F26" s="34"/>
      <c r="G26" s="18"/>
      <c r="H26" s="19"/>
      <c r="I26" s="20"/>
    </row>
    <row r="27" spans="1:11" s="21" customFormat="1" ht="12.75" customHeight="1">
      <c r="A27" s="25" t="s">
        <v>27</v>
      </c>
      <c r="B27" s="28" t="s">
        <v>141</v>
      </c>
      <c r="C27" s="34"/>
      <c r="D27" s="34"/>
      <c r="E27" s="34"/>
      <c r="F27" s="34"/>
      <c r="G27" s="18"/>
      <c r="H27" s="19"/>
      <c r="I27" s="20"/>
    </row>
    <row r="28" spans="1:11" s="47" customFormat="1" ht="12" customHeight="1">
      <c r="A28" s="40"/>
      <c r="B28" s="41"/>
      <c r="C28" s="42"/>
      <c r="D28" s="43"/>
      <c r="E28" s="43"/>
      <c r="F28" s="44"/>
      <c r="G28" s="45"/>
      <c r="H28" s="46"/>
      <c r="I28" s="11"/>
    </row>
    <row r="29" spans="1:11" s="54" customFormat="1" ht="12.75">
      <c r="A29" s="48" t="s">
        <v>36</v>
      </c>
      <c r="B29" s="22" t="s">
        <v>2</v>
      </c>
      <c r="C29" s="49"/>
      <c r="D29" s="50"/>
      <c r="E29" s="50"/>
      <c r="F29" s="51"/>
      <c r="G29" s="50"/>
      <c r="H29" s="52"/>
      <c r="I29" s="53"/>
      <c r="K29" s="55"/>
    </row>
    <row r="30" spans="1:11" s="54" customFormat="1" ht="12.75">
      <c r="A30" s="48"/>
      <c r="B30" s="56"/>
      <c r="C30" s="49"/>
      <c r="D30" s="50"/>
      <c r="E30" s="50"/>
      <c r="F30" s="51"/>
      <c r="G30" s="50"/>
      <c r="H30" s="52"/>
      <c r="I30" s="53"/>
      <c r="K30" s="55"/>
    </row>
    <row r="31" spans="1:11" s="21" customFormat="1" ht="40.5" customHeight="1">
      <c r="A31" s="16"/>
      <c r="B31" s="57" t="s">
        <v>51</v>
      </c>
      <c r="C31" s="58"/>
      <c r="D31" s="58"/>
      <c r="E31" s="58"/>
      <c r="F31" s="58"/>
      <c r="G31" s="18"/>
      <c r="H31" s="19"/>
      <c r="I31" s="20"/>
    </row>
    <row r="32" spans="1:11" s="21" customFormat="1" ht="12.75">
      <c r="A32" s="16"/>
      <c r="B32" s="59" t="s">
        <v>38</v>
      </c>
      <c r="C32" s="27"/>
      <c r="D32" s="27"/>
      <c r="E32" s="27"/>
      <c r="F32" s="27"/>
      <c r="G32" s="18"/>
      <c r="H32" s="19"/>
      <c r="I32" s="20"/>
    </row>
    <row r="33" spans="1:9" s="67" customFormat="1" ht="12.75">
      <c r="A33" s="60"/>
      <c r="B33" s="61"/>
      <c r="C33" s="62"/>
      <c r="D33" s="63"/>
      <c r="E33" s="63"/>
      <c r="F33" s="64"/>
      <c r="G33" s="65"/>
      <c r="H33" s="66"/>
      <c r="I33" s="20"/>
    </row>
    <row r="34" spans="1:9" s="67" customFormat="1" ht="25.5">
      <c r="A34" s="60" t="s">
        <v>35</v>
      </c>
      <c r="B34" s="32" t="s">
        <v>59</v>
      </c>
      <c r="C34" s="62"/>
      <c r="D34" s="63"/>
      <c r="E34" s="63"/>
      <c r="F34" s="64"/>
      <c r="G34" s="65"/>
      <c r="H34" s="66"/>
      <c r="I34" s="20"/>
    </row>
    <row r="35" spans="1:9" s="67" customFormat="1" ht="12.75">
      <c r="A35" s="25" t="s">
        <v>27</v>
      </c>
      <c r="B35" s="68" t="s">
        <v>60</v>
      </c>
      <c r="C35" s="62" t="s">
        <v>22</v>
      </c>
      <c r="D35" s="64">
        <v>4</v>
      </c>
      <c r="E35" s="4"/>
      <c r="F35" s="64">
        <f t="shared" ref="F35:F37" si="0">D35*E35</f>
        <v>0</v>
      </c>
      <c r="G35" s="65"/>
      <c r="H35" s="66"/>
      <c r="I35" s="20"/>
    </row>
    <row r="36" spans="1:9" s="67" customFormat="1" ht="12.75">
      <c r="A36" s="25" t="s">
        <v>27</v>
      </c>
      <c r="B36" s="68" t="s">
        <v>61</v>
      </c>
      <c r="C36" s="62" t="s">
        <v>22</v>
      </c>
      <c r="D36" s="64">
        <v>2</v>
      </c>
      <c r="E36" s="4"/>
      <c r="F36" s="64">
        <f t="shared" si="0"/>
        <v>0</v>
      </c>
      <c r="G36" s="65"/>
      <c r="H36" s="66"/>
      <c r="I36" s="20"/>
    </row>
    <row r="37" spans="1:9" s="67" customFormat="1" ht="12.75">
      <c r="A37" s="25" t="s">
        <v>27</v>
      </c>
      <c r="B37" s="68" t="s">
        <v>62</v>
      </c>
      <c r="C37" s="62" t="s">
        <v>22</v>
      </c>
      <c r="D37" s="64">
        <v>4</v>
      </c>
      <c r="E37" s="4"/>
      <c r="F37" s="64">
        <f t="shared" si="0"/>
        <v>0</v>
      </c>
      <c r="G37" s="65"/>
      <c r="H37" s="66"/>
      <c r="I37" s="20"/>
    </row>
    <row r="38" spans="1:9" s="67" customFormat="1" ht="12.75">
      <c r="A38" s="60"/>
      <c r="B38" s="61"/>
      <c r="C38" s="62"/>
      <c r="D38" s="63"/>
      <c r="E38" s="1"/>
      <c r="F38" s="64"/>
      <c r="G38" s="65"/>
      <c r="H38" s="66"/>
      <c r="I38" s="20"/>
    </row>
    <row r="39" spans="1:9" s="67" customFormat="1" ht="12.75">
      <c r="A39" s="70" t="s">
        <v>37</v>
      </c>
      <c r="B39" s="68" t="s">
        <v>115</v>
      </c>
      <c r="C39" s="62"/>
      <c r="D39" s="63"/>
      <c r="E39" s="1"/>
      <c r="F39" s="64"/>
      <c r="G39" s="65"/>
      <c r="H39" s="66"/>
      <c r="I39" s="20"/>
    </row>
    <row r="40" spans="1:9" s="67" customFormat="1" ht="12.75">
      <c r="A40" s="25" t="s">
        <v>27</v>
      </c>
      <c r="B40" s="68" t="s">
        <v>63</v>
      </c>
      <c r="C40" s="62" t="s">
        <v>22</v>
      </c>
      <c r="D40" s="64">
        <v>8</v>
      </c>
      <c r="E40" s="4"/>
      <c r="F40" s="64">
        <f t="shared" ref="F40" si="1">D40*E40</f>
        <v>0</v>
      </c>
      <c r="G40" s="65"/>
      <c r="H40" s="66"/>
      <c r="I40" s="20"/>
    </row>
    <row r="41" spans="1:9" s="67" customFormat="1" ht="12.75">
      <c r="A41" s="25" t="s">
        <v>27</v>
      </c>
      <c r="B41" s="68" t="s">
        <v>142</v>
      </c>
      <c r="C41" s="62" t="s">
        <v>22</v>
      </c>
      <c r="D41" s="64">
        <v>10</v>
      </c>
      <c r="E41" s="4"/>
      <c r="F41" s="64">
        <f t="shared" ref="F41:F43" si="2">D41*E41</f>
        <v>0</v>
      </c>
      <c r="G41" s="65"/>
      <c r="H41" s="66"/>
      <c r="I41" s="20"/>
    </row>
    <row r="42" spans="1:9" s="67" customFormat="1" ht="12.75">
      <c r="A42" s="60"/>
      <c r="B42" s="61"/>
      <c r="C42" s="62"/>
      <c r="D42" s="63"/>
      <c r="E42" s="1"/>
      <c r="F42" s="64"/>
      <c r="G42" s="65"/>
      <c r="H42" s="66"/>
      <c r="I42" s="20"/>
    </row>
    <row r="43" spans="1:9" s="67" customFormat="1" ht="25.5">
      <c r="A43" s="70" t="s">
        <v>17</v>
      </c>
      <c r="B43" s="68" t="s">
        <v>81</v>
      </c>
      <c r="C43" s="62" t="s">
        <v>47</v>
      </c>
      <c r="D43" s="69">
        <v>9</v>
      </c>
      <c r="E43" s="1"/>
      <c r="F43" s="64">
        <f t="shared" si="2"/>
        <v>0</v>
      </c>
      <c r="G43" s="65"/>
      <c r="H43" s="66"/>
      <c r="I43" s="20"/>
    </row>
    <row r="44" spans="1:9" s="67" customFormat="1" ht="12.75">
      <c r="A44" s="25"/>
      <c r="B44" s="68"/>
      <c r="C44" s="62"/>
      <c r="D44" s="64"/>
      <c r="E44" s="4"/>
      <c r="F44" s="64"/>
      <c r="G44" s="65"/>
      <c r="H44" s="66"/>
      <c r="I44" s="20"/>
    </row>
    <row r="45" spans="1:9" s="67" customFormat="1" ht="39.75" customHeight="1">
      <c r="A45" s="60" t="s">
        <v>19</v>
      </c>
      <c r="B45" s="32" t="s">
        <v>89</v>
      </c>
      <c r="C45" s="62" t="s">
        <v>47</v>
      </c>
      <c r="D45" s="64">
        <v>17</v>
      </c>
      <c r="E45" s="2"/>
      <c r="F45" s="64">
        <f t="shared" ref="F45" si="3">D45*E45</f>
        <v>0</v>
      </c>
      <c r="G45" s="65"/>
      <c r="H45" s="66"/>
      <c r="I45" s="20"/>
    </row>
    <row r="46" spans="1:9" s="67" customFormat="1" ht="12.75">
      <c r="A46" s="60"/>
      <c r="B46" s="61"/>
      <c r="C46" s="62"/>
      <c r="D46" s="63"/>
      <c r="E46" s="1"/>
      <c r="F46" s="64"/>
      <c r="G46" s="65"/>
      <c r="H46" s="66"/>
      <c r="I46" s="20"/>
    </row>
    <row r="47" spans="1:9" s="67" customFormat="1" ht="25.5">
      <c r="A47" s="60" t="s">
        <v>20</v>
      </c>
      <c r="B47" s="32" t="s">
        <v>116</v>
      </c>
      <c r="C47" s="62" t="s">
        <v>47</v>
      </c>
      <c r="D47" s="64">
        <v>92</v>
      </c>
      <c r="E47" s="2"/>
      <c r="F47" s="64">
        <f t="shared" ref="F47" si="4">D47*E47</f>
        <v>0</v>
      </c>
      <c r="G47" s="65"/>
      <c r="H47" s="66"/>
      <c r="I47" s="20"/>
    </row>
    <row r="48" spans="1:9" s="67" customFormat="1" ht="12.75">
      <c r="A48" s="71"/>
      <c r="B48" s="32"/>
      <c r="C48" s="62"/>
      <c r="D48" s="63"/>
      <c r="E48" s="2"/>
      <c r="F48" s="64"/>
      <c r="G48" s="65"/>
      <c r="H48" s="66"/>
      <c r="I48" s="20"/>
    </row>
    <row r="49" spans="1:11" s="67" customFormat="1" ht="25.5">
      <c r="A49" s="70" t="s">
        <v>21</v>
      </c>
      <c r="B49" s="32" t="s">
        <v>117</v>
      </c>
      <c r="C49" s="62" t="s">
        <v>47</v>
      </c>
      <c r="D49" s="64">
        <v>5</v>
      </c>
      <c r="E49" s="2"/>
      <c r="F49" s="64">
        <f t="shared" ref="F49" si="5">D49*E49</f>
        <v>0</v>
      </c>
      <c r="G49" s="65"/>
      <c r="H49" s="66"/>
      <c r="I49" s="20"/>
    </row>
    <row r="50" spans="1:11" s="67" customFormat="1" ht="12.75">
      <c r="A50" s="71"/>
      <c r="B50" s="32"/>
      <c r="C50" s="62"/>
      <c r="D50" s="63"/>
      <c r="E50" s="2"/>
      <c r="F50" s="64"/>
      <c r="G50" s="65"/>
      <c r="H50" s="66"/>
      <c r="I50" s="20"/>
    </row>
    <row r="51" spans="1:11" s="67" customFormat="1" ht="27.75" customHeight="1">
      <c r="A51" s="60" t="s">
        <v>23</v>
      </c>
      <c r="B51" s="32" t="s">
        <v>118</v>
      </c>
      <c r="C51" s="62" t="s">
        <v>47</v>
      </c>
      <c r="D51" s="64">
        <v>30</v>
      </c>
      <c r="E51" s="2"/>
      <c r="F51" s="64">
        <f t="shared" ref="F51" si="6">D51*E51</f>
        <v>0</v>
      </c>
      <c r="G51" s="65"/>
      <c r="H51" s="66"/>
      <c r="I51" s="20"/>
    </row>
    <row r="52" spans="1:11" s="67" customFormat="1" ht="12.75">
      <c r="A52" s="71"/>
      <c r="B52" s="32"/>
      <c r="C52" s="62"/>
      <c r="D52" s="63"/>
      <c r="E52" s="2"/>
      <c r="F52" s="64"/>
      <c r="G52" s="65"/>
      <c r="H52" s="66"/>
      <c r="I52" s="20"/>
    </row>
    <row r="53" spans="1:11" s="67" customFormat="1" ht="75.75" customHeight="1">
      <c r="A53" s="60" t="s">
        <v>25</v>
      </c>
      <c r="B53" s="32" t="s">
        <v>45</v>
      </c>
      <c r="C53" s="62" t="s">
        <v>48</v>
      </c>
      <c r="D53" s="64">
        <v>15</v>
      </c>
      <c r="E53" s="2"/>
      <c r="F53" s="64">
        <f t="shared" ref="F53" si="7">D53*E53</f>
        <v>0</v>
      </c>
      <c r="G53" s="65"/>
      <c r="H53" s="66"/>
      <c r="I53" s="20"/>
    </row>
    <row r="54" spans="1:11" s="67" customFormat="1" ht="10.5" customHeight="1">
      <c r="A54" s="60"/>
      <c r="B54" s="61"/>
      <c r="C54" s="72"/>
      <c r="D54" s="63"/>
      <c r="E54" s="63"/>
      <c r="F54" s="64"/>
      <c r="G54" s="65"/>
      <c r="H54" s="66"/>
      <c r="I54" s="20"/>
      <c r="K54" s="55"/>
    </row>
    <row r="55" spans="1:11" s="67" customFormat="1" ht="12.75">
      <c r="A55" s="73"/>
      <c r="B55" s="74" t="s">
        <v>15</v>
      </c>
      <c r="C55" s="75"/>
      <c r="D55" s="76"/>
      <c r="E55" s="77"/>
      <c r="F55" s="78">
        <f>SUM(F33:F53)</f>
        <v>0</v>
      </c>
      <c r="G55" s="79"/>
      <c r="H55" s="80"/>
      <c r="I55" s="81"/>
    </row>
    <row r="56" spans="1:11" s="67" customFormat="1" ht="12.75">
      <c r="A56" s="60"/>
      <c r="B56" s="61"/>
      <c r="C56" s="72"/>
      <c r="D56" s="63"/>
      <c r="E56" s="63"/>
      <c r="F56" s="64"/>
      <c r="G56" s="65"/>
      <c r="H56" s="66"/>
      <c r="I56" s="20"/>
      <c r="K56" s="55"/>
    </row>
    <row r="57" spans="1:11" s="67" customFormat="1" ht="12" customHeight="1">
      <c r="A57" s="60"/>
      <c r="B57" s="61"/>
      <c r="C57" s="72"/>
      <c r="D57" s="63"/>
      <c r="E57" s="63"/>
      <c r="F57" s="64"/>
      <c r="G57" s="65"/>
      <c r="H57" s="66"/>
      <c r="I57" s="20"/>
      <c r="K57" s="55"/>
    </row>
    <row r="58" spans="1:11" s="54" customFormat="1" ht="12.75">
      <c r="A58" s="82" t="s">
        <v>16</v>
      </c>
      <c r="B58" s="83" t="s">
        <v>34</v>
      </c>
      <c r="C58" s="83"/>
      <c r="D58" s="50"/>
      <c r="E58" s="50"/>
      <c r="F58" s="51"/>
      <c r="G58" s="84"/>
      <c r="H58" s="85"/>
      <c r="I58" s="53"/>
    </row>
    <row r="59" spans="1:11" s="47" customFormat="1" ht="12.75">
      <c r="A59" s="60"/>
      <c r="B59" s="61"/>
      <c r="C59" s="72"/>
      <c r="D59" s="63"/>
      <c r="E59" s="63"/>
      <c r="F59" s="64"/>
      <c r="G59" s="45"/>
      <c r="H59" s="46"/>
      <c r="I59" s="11"/>
      <c r="K59" s="86"/>
    </row>
    <row r="60" spans="1:11" s="47" customFormat="1" ht="65.25" customHeight="1">
      <c r="A60" s="60" t="s">
        <v>35</v>
      </c>
      <c r="B60" s="32" t="s">
        <v>76</v>
      </c>
      <c r="C60" s="72"/>
      <c r="D60" s="63"/>
      <c r="E60" s="63"/>
      <c r="F60" s="64"/>
      <c r="G60" s="45"/>
      <c r="H60" s="46"/>
      <c r="I60" s="11"/>
      <c r="K60" s="86"/>
    </row>
    <row r="61" spans="1:11" s="47" customFormat="1" ht="41.25" customHeight="1">
      <c r="A61" s="60"/>
      <c r="B61" s="32" t="s">
        <v>46</v>
      </c>
      <c r="C61" s="72"/>
      <c r="D61" s="63"/>
      <c r="E61" s="63"/>
      <c r="F61" s="64"/>
      <c r="G61" s="45"/>
      <c r="H61" s="46"/>
      <c r="I61" s="11"/>
      <c r="K61" s="86"/>
    </row>
    <row r="62" spans="1:11" s="47" customFormat="1" ht="14.25">
      <c r="A62" s="87" t="s">
        <v>27</v>
      </c>
      <c r="B62" s="68" t="s">
        <v>29</v>
      </c>
      <c r="C62" s="62" t="s">
        <v>48</v>
      </c>
      <c r="D62" s="64">
        <v>0.8</v>
      </c>
      <c r="E62" s="2"/>
      <c r="F62" s="64">
        <f t="shared" ref="F62:F63" si="8">D62*E62</f>
        <v>0</v>
      </c>
      <c r="G62" s="45"/>
      <c r="H62" s="46"/>
      <c r="I62" s="11"/>
      <c r="K62" s="86"/>
    </row>
    <row r="63" spans="1:11" s="47" customFormat="1" ht="12.75">
      <c r="A63" s="87" t="s">
        <v>27</v>
      </c>
      <c r="B63" s="68" t="s">
        <v>30</v>
      </c>
      <c r="C63" s="62" t="s">
        <v>24</v>
      </c>
      <c r="D63" s="64">
        <v>50</v>
      </c>
      <c r="E63" s="2"/>
      <c r="F63" s="64">
        <f t="shared" si="8"/>
        <v>0</v>
      </c>
      <c r="G63" s="45"/>
      <c r="H63" s="46"/>
      <c r="I63" s="11"/>
      <c r="K63" s="86"/>
    </row>
    <row r="64" spans="1:11" s="47" customFormat="1" ht="12.75">
      <c r="A64" s="60"/>
      <c r="B64" s="61"/>
      <c r="C64" s="72"/>
      <c r="D64" s="64"/>
      <c r="E64" s="64"/>
      <c r="F64" s="64"/>
      <c r="G64" s="45"/>
      <c r="H64" s="46"/>
      <c r="I64" s="11"/>
      <c r="K64" s="86"/>
    </row>
    <row r="65" spans="1:11" s="67" customFormat="1" ht="15">
      <c r="A65" s="73"/>
      <c r="B65" s="88" t="s">
        <v>32</v>
      </c>
      <c r="C65" s="75"/>
      <c r="D65" s="76"/>
      <c r="E65" s="77"/>
      <c r="F65" s="78">
        <f>SUM(F61:F64)</f>
        <v>0</v>
      </c>
      <c r="G65" s="79"/>
      <c r="H65" s="80"/>
      <c r="I65" s="81"/>
    </row>
    <row r="66" spans="1:11" s="47" customFormat="1" ht="12" customHeight="1">
      <c r="A66" s="40"/>
      <c r="B66" s="41"/>
      <c r="C66" s="42"/>
      <c r="D66" s="43"/>
      <c r="E66" s="43"/>
      <c r="F66" s="44"/>
      <c r="G66" s="45"/>
      <c r="H66" s="46"/>
      <c r="I66" s="11"/>
    </row>
    <row r="67" spans="1:11" s="47" customFormat="1" ht="12" customHeight="1">
      <c r="A67" s="40"/>
      <c r="B67" s="41"/>
      <c r="C67" s="42"/>
      <c r="D67" s="43"/>
      <c r="E67" s="43"/>
      <c r="F67" s="44"/>
      <c r="G67" s="45"/>
      <c r="H67" s="46"/>
      <c r="I67" s="11"/>
    </row>
    <row r="68" spans="1:11" s="54" customFormat="1" ht="12.75">
      <c r="A68" s="82" t="s">
        <v>33</v>
      </c>
      <c r="B68" s="89" t="s">
        <v>14</v>
      </c>
      <c r="C68" s="49"/>
      <c r="D68" s="50"/>
      <c r="E68" s="50"/>
      <c r="F68" s="51"/>
      <c r="G68" s="84"/>
      <c r="H68" s="85"/>
      <c r="I68" s="53"/>
    </row>
    <row r="69" spans="1:11" s="67" customFormat="1" ht="12.75">
      <c r="A69" s="60"/>
      <c r="B69" s="32"/>
      <c r="C69" s="62"/>
      <c r="D69" s="64"/>
      <c r="E69" s="64"/>
      <c r="F69" s="64"/>
      <c r="G69" s="65"/>
      <c r="H69" s="66"/>
      <c r="I69" s="20"/>
    </row>
    <row r="70" spans="1:11" s="67" customFormat="1" ht="53.25" customHeight="1">
      <c r="A70" s="70" t="s">
        <v>35</v>
      </c>
      <c r="B70" s="32" t="s">
        <v>77</v>
      </c>
      <c r="C70" s="62" t="s">
        <v>47</v>
      </c>
      <c r="D70" s="64">
        <v>92</v>
      </c>
      <c r="E70" s="2"/>
      <c r="F70" s="64">
        <f t="shared" ref="F70" si="9">D70*E70</f>
        <v>0</v>
      </c>
      <c r="G70" s="65"/>
      <c r="H70" s="66"/>
      <c r="I70" s="20"/>
    </row>
    <row r="71" spans="1:11" s="67" customFormat="1" ht="12.75">
      <c r="A71" s="60"/>
      <c r="B71" s="32"/>
      <c r="C71" s="62"/>
      <c r="D71" s="64"/>
      <c r="E71" s="2"/>
      <c r="F71" s="64"/>
      <c r="G71" s="65"/>
      <c r="H71" s="66"/>
      <c r="I71" s="20"/>
    </row>
    <row r="72" spans="1:11" s="67" customFormat="1" ht="27.75" customHeight="1">
      <c r="A72" s="70" t="s">
        <v>37</v>
      </c>
      <c r="B72" s="32" t="s">
        <v>82</v>
      </c>
      <c r="C72" s="62" t="s">
        <v>47</v>
      </c>
      <c r="D72" s="64">
        <v>30</v>
      </c>
      <c r="E72" s="2"/>
      <c r="F72" s="64">
        <f t="shared" ref="F72" si="10">D72*E72</f>
        <v>0</v>
      </c>
      <c r="G72" s="65"/>
      <c r="H72" s="66"/>
      <c r="I72" s="20"/>
    </row>
    <row r="73" spans="1:11" s="67" customFormat="1" ht="12.75">
      <c r="A73" s="60"/>
      <c r="B73" s="32"/>
      <c r="C73" s="62"/>
      <c r="D73" s="64"/>
      <c r="E73" s="2"/>
      <c r="F73" s="64"/>
      <c r="G73" s="65"/>
      <c r="H73" s="66"/>
      <c r="I73" s="20"/>
    </row>
    <row r="74" spans="1:11" s="67" customFormat="1" ht="51">
      <c r="A74" s="60" t="s">
        <v>17</v>
      </c>
      <c r="B74" s="32" t="s">
        <v>78</v>
      </c>
      <c r="C74" s="62" t="s">
        <v>18</v>
      </c>
      <c r="D74" s="64">
        <v>6</v>
      </c>
      <c r="E74" s="2"/>
      <c r="F74" s="64">
        <f t="shared" ref="F74" si="11">D74*E74</f>
        <v>0</v>
      </c>
      <c r="G74" s="65"/>
      <c r="H74" s="66"/>
      <c r="I74" s="20"/>
      <c r="K74" s="55"/>
    </row>
    <row r="75" spans="1:11" s="67" customFormat="1" ht="12.75">
      <c r="A75" s="60"/>
      <c r="B75" s="32"/>
      <c r="C75" s="62"/>
      <c r="D75" s="64"/>
      <c r="E75" s="2"/>
      <c r="F75" s="64"/>
      <c r="G75" s="65"/>
      <c r="H75" s="66"/>
      <c r="I75" s="20"/>
    </row>
    <row r="76" spans="1:11" s="67" customFormat="1" ht="25.5">
      <c r="A76" s="60" t="s">
        <v>19</v>
      </c>
      <c r="B76" s="32" t="s">
        <v>43</v>
      </c>
      <c r="C76" s="62" t="s">
        <v>47</v>
      </c>
      <c r="D76" s="64">
        <v>18</v>
      </c>
      <c r="E76" s="2"/>
      <c r="F76" s="64">
        <f t="shared" ref="F76" si="12">D76*E76</f>
        <v>0</v>
      </c>
      <c r="G76" s="65"/>
      <c r="H76" s="66"/>
      <c r="I76" s="20"/>
      <c r="K76" s="55"/>
    </row>
    <row r="77" spans="1:11" s="67" customFormat="1" ht="12.75">
      <c r="A77" s="60"/>
      <c r="B77" s="68"/>
      <c r="C77" s="62"/>
      <c r="D77" s="64"/>
      <c r="E77" s="2"/>
      <c r="F77" s="64"/>
      <c r="G77" s="65"/>
      <c r="H77" s="66"/>
      <c r="I77" s="20"/>
      <c r="K77" s="55"/>
    </row>
    <row r="78" spans="1:11" s="67" customFormat="1" ht="89.25">
      <c r="A78" s="70" t="s">
        <v>20</v>
      </c>
      <c r="B78" s="32" t="s">
        <v>119</v>
      </c>
      <c r="C78" s="62" t="s">
        <v>47</v>
      </c>
      <c r="D78" s="64">
        <v>18</v>
      </c>
      <c r="E78" s="2"/>
      <c r="F78" s="64">
        <f t="shared" ref="F78" si="13">D78*E78</f>
        <v>0</v>
      </c>
      <c r="G78" s="90"/>
      <c r="H78" s="91"/>
      <c r="I78" s="92"/>
    </row>
    <row r="79" spans="1:11" s="67" customFormat="1" ht="12.75">
      <c r="A79" s="70"/>
      <c r="B79" s="93"/>
      <c r="C79" s="62"/>
      <c r="D79" s="64"/>
      <c r="E79" s="2"/>
      <c r="F79" s="64"/>
      <c r="G79" s="90"/>
      <c r="H79" s="91"/>
      <c r="I79" s="92"/>
    </row>
    <row r="80" spans="1:11" s="67" customFormat="1" ht="25.5">
      <c r="A80" s="70" t="s">
        <v>21</v>
      </c>
      <c r="B80" s="93" t="s">
        <v>4</v>
      </c>
      <c r="C80" s="62"/>
      <c r="D80" s="64"/>
      <c r="E80" s="3"/>
      <c r="F80" s="64"/>
      <c r="G80" s="90"/>
      <c r="H80" s="91"/>
      <c r="I80" s="92"/>
    </row>
    <row r="81" spans="1:11" s="67" customFormat="1" ht="12.75">
      <c r="A81" s="60"/>
      <c r="B81" s="93" t="s">
        <v>7</v>
      </c>
      <c r="C81" s="62" t="s">
        <v>6</v>
      </c>
      <c r="D81" s="64">
        <v>42</v>
      </c>
      <c r="E81" s="2"/>
      <c r="F81" s="64">
        <f t="shared" ref="F81:F82" si="14">D81*E81</f>
        <v>0</v>
      </c>
      <c r="G81" s="90"/>
      <c r="H81" s="91"/>
      <c r="I81" s="92"/>
    </row>
    <row r="82" spans="1:11" s="67" customFormat="1" ht="12.75">
      <c r="A82" s="60"/>
      <c r="B82" s="93" t="s">
        <v>8</v>
      </c>
      <c r="C82" s="62" t="s">
        <v>6</v>
      </c>
      <c r="D82" s="64">
        <v>42</v>
      </c>
      <c r="E82" s="2"/>
      <c r="F82" s="64">
        <f t="shared" si="14"/>
        <v>0</v>
      </c>
      <c r="G82" s="90"/>
      <c r="H82" s="91"/>
      <c r="I82" s="92"/>
    </row>
    <row r="83" spans="1:11" s="67" customFormat="1" ht="12.75">
      <c r="A83" s="70"/>
      <c r="B83" s="93"/>
      <c r="C83" s="62"/>
      <c r="D83" s="64"/>
      <c r="E83" s="2"/>
      <c r="F83" s="64"/>
      <c r="G83" s="90"/>
      <c r="H83" s="91"/>
      <c r="I83" s="92"/>
    </row>
    <row r="84" spans="1:11" s="67" customFormat="1" ht="25.5">
      <c r="A84" s="70" t="s">
        <v>23</v>
      </c>
      <c r="B84" s="93" t="s">
        <v>28</v>
      </c>
      <c r="C84" s="62" t="s">
        <v>22</v>
      </c>
      <c r="D84" s="95">
        <v>1</v>
      </c>
      <c r="E84" s="2"/>
      <c r="F84" s="64">
        <f t="shared" ref="F84" si="15">D84*E84</f>
        <v>0</v>
      </c>
      <c r="G84" s="90"/>
      <c r="H84" s="91"/>
      <c r="I84" s="92"/>
    </row>
    <row r="85" spans="1:11" s="67" customFormat="1" ht="12.75">
      <c r="A85" s="96"/>
      <c r="B85" s="97"/>
      <c r="C85" s="62"/>
      <c r="D85" s="63"/>
      <c r="E85" s="98"/>
      <c r="F85" s="94"/>
      <c r="G85" s="90"/>
      <c r="H85" s="91"/>
      <c r="I85" s="92"/>
    </row>
    <row r="86" spans="1:11" s="67" customFormat="1" ht="15">
      <c r="A86" s="73"/>
      <c r="B86" s="88" t="s">
        <v>10</v>
      </c>
      <c r="C86" s="75"/>
      <c r="D86" s="76"/>
      <c r="E86" s="77"/>
      <c r="F86" s="78">
        <f>SUM(F69:F84)</f>
        <v>0</v>
      </c>
      <c r="G86" s="79"/>
      <c r="H86" s="80"/>
      <c r="I86" s="81"/>
    </row>
    <row r="87" spans="1:11" s="47" customFormat="1">
      <c r="A87" s="99"/>
      <c r="B87" s="100"/>
      <c r="C87" s="101"/>
      <c r="D87" s="102"/>
      <c r="E87" s="102"/>
      <c r="F87" s="44"/>
      <c r="G87" s="45"/>
      <c r="H87" s="46"/>
      <c r="I87" s="11"/>
      <c r="K87" s="86"/>
    </row>
    <row r="88" spans="1:11" s="47" customFormat="1">
      <c r="A88" s="99"/>
      <c r="B88" s="100"/>
      <c r="C88" s="101"/>
      <c r="D88" s="102"/>
      <c r="E88" s="102"/>
      <c r="F88" s="44"/>
      <c r="G88" s="45"/>
      <c r="H88" s="46"/>
      <c r="I88" s="11"/>
      <c r="K88" s="86"/>
    </row>
    <row r="89" spans="1:11" s="54" customFormat="1" ht="12.75">
      <c r="A89" s="82" t="s">
        <v>11</v>
      </c>
      <c r="B89" s="89" t="s">
        <v>3</v>
      </c>
      <c r="C89" s="49"/>
      <c r="D89" s="50"/>
      <c r="E89" s="50"/>
      <c r="F89" s="51"/>
      <c r="G89" s="84"/>
      <c r="H89" s="85"/>
      <c r="I89" s="53"/>
    </row>
    <row r="90" spans="1:11" s="67" customFormat="1" ht="12.75">
      <c r="A90" s="60"/>
      <c r="B90" s="61"/>
      <c r="C90" s="72"/>
      <c r="D90" s="63"/>
      <c r="E90" s="63"/>
      <c r="F90" s="64"/>
      <c r="G90" s="65"/>
      <c r="H90" s="66"/>
      <c r="I90" s="20"/>
      <c r="K90" s="55"/>
    </row>
    <row r="91" spans="1:11" s="67" customFormat="1" ht="38.25">
      <c r="A91" s="60" t="s">
        <v>35</v>
      </c>
      <c r="B91" s="32" t="s">
        <v>69</v>
      </c>
      <c r="C91" s="62"/>
      <c r="D91" s="64"/>
      <c r="E91" s="64"/>
      <c r="F91" s="64"/>
      <c r="G91" s="65"/>
      <c r="H91" s="66"/>
      <c r="I91" s="20"/>
    </row>
    <row r="92" spans="1:11" s="67" customFormat="1" ht="25.5">
      <c r="A92" s="87" t="s">
        <v>27</v>
      </c>
      <c r="B92" s="103" t="s">
        <v>5</v>
      </c>
      <c r="C92" s="62"/>
      <c r="D92" s="64"/>
      <c r="E92" s="64"/>
      <c r="F92" s="64"/>
      <c r="G92" s="65"/>
      <c r="H92" s="66"/>
      <c r="I92" s="20"/>
    </row>
    <row r="93" spans="1:11" s="67" customFormat="1" ht="51">
      <c r="A93" s="87" t="s">
        <v>27</v>
      </c>
      <c r="B93" s="32" t="s">
        <v>44</v>
      </c>
      <c r="C93" s="62"/>
      <c r="D93" s="64"/>
      <c r="E93" s="64"/>
      <c r="F93" s="64"/>
      <c r="G93" s="65"/>
      <c r="H93" s="66"/>
      <c r="I93" s="20"/>
    </row>
    <row r="94" spans="1:11" s="67" customFormat="1" ht="14.25">
      <c r="A94" s="60"/>
      <c r="B94" s="93" t="s">
        <v>31</v>
      </c>
      <c r="C94" s="62" t="s">
        <v>47</v>
      </c>
      <c r="D94" s="64">
        <v>9</v>
      </c>
      <c r="E94" s="2"/>
      <c r="F94" s="64">
        <f t="shared" ref="F94" si="16">D94*E94</f>
        <v>0</v>
      </c>
      <c r="G94" s="65"/>
      <c r="H94" s="66"/>
      <c r="I94" s="20"/>
    </row>
    <row r="95" spans="1:11" s="67" customFormat="1" ht="12.75">
      <c r="A95" s="60"/>
      <c r="B95" s="61"/>
      <c r="C95" s="72"/>
      <c r="D95" s="63"/>
      <c r="E95" s="63"/>
      <c r="F95" s="64"/>
      <c r="G95" s="65"/>
      <c r="H95" s="66"/>
      <c r="I95" s="20"/>
      <c r="K95" s="55"/>
    </row>
    <row r="96" spans="1:11" s="67" customFormat="1" ht="12.75">
      <c r="A96" s="73"/>
      <c r="B96" s="74" t="s">
        <v>12</v>
      </c>
      <c r="C96" s="75"/>
      <c r="D96" s="76"/>
      <c r="E96" s="77"/>
      <c r="F96" s="78">
        <f>SUM(F91:F95)</f>
        <v>0</v>
      </c>
      <c r="G96" s="79"/>
      <c r="H96" s="80"/>
      <c r="I96" s="81"/>
    </row>
    <row r="97" spans="1:11" s="112" customFormat="1" ht="12.75">
      <c r="A97" s="104"/>
      <c r="B97" s="105"/>
      <c r="C97" s="106"/>
      <c r="D97" s="107"/>
      <c r="E97" s="108"/>
      <c r="F97" s="64"/>
      <c r="G97" s="109"/>
      <c r="H97" s="110"/>
      <c r="I97" s="111"/>
      <c r="K97" s="113"/>
    </row>
    <row r="98" spans="1:11" s="67" customFormat="1" ht="12.75">
      <c r="A98" s="82" t="s">
        <v>13</v>
      </c>
      <c r="B98" s="89" t="s">
        <v>120</v>
      </c>
      <c r="C98" s="49"/>
      <c r="D98" s="50"/>
      <c r="E98" s="50"/>
      <c r="F98" s="64"/>
      <c r="G98" s="65"/>
      <c r="H98" s="66"/>
      <c r="I98" s="20"/>
    </row>
    <row r="99" spans="1:11" s="67" customFormat="1" ht="12.75">
      <c r="A99" s="114"/>
      <c r="B99" s="61"/>
      <c r="C99" s="49"/>
      <c r="D99" s="50"/>
      <c r="E99" s="50"/>
      <c r="F99" s="64"/>
      <c r="G99" s="65"/>
      <c r="H99" s="66"/>
      <c r="I99" s="20"/>
    </row>
    <row r="100" spans="1:11" s="67" customFormat="1" ht="39.75" customHeight="1">
      <c r="A100" s="114"/>
      <c r="B100" s="28" t="s">
        <v>121</v>
      </c>
      <c r="C100" s="34"/>
      <c r="D100" s="34"/>
      <c r="E100" s="34"/>
      <c r="F100" s="34"/>
      <c r="G100" s="65"/>
      <c r="H100" s="66"/>
      <c r="I100" s="20"/>
    </row>
    <row r="101" spans="1:11" s="67" customFormat="1" ht="12.75">
      <c r="A101" s="114"/>
      <c r="B101" s="61"/>
      <c r="C101" s="49"/>
      <c r="D101" s="50"/>
      <c r="E101" s="50"/>
      <c r="F101" s="64"/>
      <c r="G101" s="65"/>
      <c r="H101" s="66"/>
      <c r="I101" s="20"/>
    </row>
    <row r="102" spans="1:11" s="54" customFormat="1" ht="51">
      <c r="A102" s="60" t="s">
        <v>35</v>
      </c>
      <c r="B102" s="32" t="s">
        <v>122</v>
      </c>
      <c r="C102" s="62"/>
      <c r="D102" s="64"/>
      <c r="E102" s="69"/>
      <c r="F102" s="64"/>
      <c r="G102" s="84"/>
      <c r="H102" s="85"/>
      <c r="I102" s="53"/>
    </row>
    <row r="103" spans="1:11" s="54" customFormat="1" ht="25.5">
      <c r="A103" s="87" t="s">
        <v>27</v>
      </c>
      <c r="B103" s="32" t="s">
        <v>143</v>
      </c>
      <c r="C103" s="62" t="s">
        <v>22</v>
      </c>
      <c r="D103" s="64">
        <v>4</v>
      </c>
      <c r="E103" s="4"/>
      <c r="F103" s="64">
        <f t="shared" ref="F103" si="17">D103*E103</f>
        <v>0</v>
      </c>
      <c r="G103" s="84"/>
      <c r="H103" s="85"/>
      <c r="I103" s="53"/>
    </row>
    <row r="104" spans="1:11" s="67" customFormat="1" ht="12.75">
      <c r="A104" s="60"/>
      <c r="B104" s="61"/>
      <c r="C104" s="62"/>
      <c r="D104" s="63"/>
      <c r="E104" s="1"/>
      <c r="F104" s="64"/>
      <c r="G104" s="65"/>
      <c r="H104" s="66"/>
      <c r="I104" s="20"/>
      <c r="K104" s="55"/>
    </row>
    <row r="105" spans="1:11" s="67" customFormat="1" ht="51">
      <c r="A105" s="60" t="s">
        <v>37</v>
      </c>
      <c r="B105" s="32" t="s">
        <v>144</v>
      </c>
      <c r="C105" s="62"/>
      <c r="D105" s="63"/>
      <c r="E105" s="1"/>
      <c r="F105" s="64"/>
      <c r="G105" s="65"/>
      <c r="H105" s="66"/>
      <c r="I105" s="20"/>
      <c r="K105" s="55"/>
    </row>
    <row r="106" spans="1:11" s="54" customFormat="1" ht="25.5">
      <c r="A106" s="87" t="s">
        <v>27</v>
      </c>
      <c r="B106" s="32" t="s">
        <v>145</v>
      </c>
      <c r="C106" s="62" t="s">
        <v>22</v>
      </c>
      <c r="D106" s="64">
        <v>4</v>
      </c>
      <c r="E106" s="4"/>
      <c r="F106" s="64">
        <f t="shared" ref="F106" si="18">D106*E106</f>
        <v>0</v>
      </c>
      <c r="G106" s="84"/>
      <c r="H106" s="85"/>
      <c r="I106" s="53"/>
    </row>
    <row r="107" spans="1:11" s="67" customFormat="1" ht="12.75">
      <c r="A107" s="60"/>
      <c r="B107" s="61"/>
      <c r="C107" s="62"/>
      <c r="D107" s="63"/>
      <c r="E107" s="1"/>
      <c r="F107" s="64"/>
      <c r="G107" s="65"/>
      <c r="H107" s="66"/>
      <c r="I107" s="20"/>
      <c r="K107" s="55"/>
    </row>
    <row r="108" spans="1:11" s="54" customFormat="1" ht="57.75" customHeight="1">
      <c r="A108" s="60" t="s">
        <v>17</v>
      </c>
      <c r="B108" s="32" t="s">
        <v>123</v>
      </c>
      <c r="C108" s="62"/>
      <c r="D108" s="64"/>
      <c r="E108" s="4"/>
      <c r="F108" s="64"/>
      <c r="G108" s="84"/>
      <c r="H108" s="85"/>
      <c r="I108" s="53"/>
    </row>
    <row r="109" spans="1:11" s="54" customFormat="1" ht="38.25">
      <c r="A109" s="60"/>
      <c r="B109" s="32" t="s">
        <v>73</v>
      </c>
      <c r="C109" s="62"/>
      <c r="D109" s="64"/>
      <c r="E109" s="4"/>
      <c r="F109" s="64"/>
      <c r="G109" s="84"/>
      <c r="H109" s="85"/>
      <c r="I109" s="53"/>
    </row>
    <row r="110" spans="1:11" s="54" customFormat="1" ht="12.75">
      <c r="A110" s="25" t="s">
        <v>27</v>
      </c>
      <c r="B110" s="32" t="s">
        <v>160</v>
      </c>
      <c r="C110" s="62" t="s">
        <v>22</v>
      </c>
      <c r="D110" s="64">
        <v>2</v>
      </c>
      <c r="E110" s="4"/>
      <c r="F110" s="64">
        <f t="shared" ref="F110" si="19">D110*E110</f>
        <v>0</v>
      </c>
      <c r="G110" s="84"/>
      <c r="H110" s="85"/>
      <c r="I110" s="53"/>
    </row>
    <row r="111" spans="1:11" s="67" customFormat="1" ht="12.75">
      <c r="A111" s="60"/>
      <c r="B111" s="61"/>
      <c r="C111" s="62"/>
      <c r="D111" s="63"/>
      <c r="E111" s="1"/>
      <c r="F111" s="64"/>
      <c r="G111" s="65"/>
      <c r="H111" s="66"/>
      <c r="I111" s="20"/>
      <c r="K111" s="55"/>
    </row>
    <row r="112" spans="1:11" s="54" customFormat="1" ht="51">
      <c r="A112" s="60" t="s">
        <v>19</v>
      </c>
      <c r="B112" s="32" t="s">
        <v>133</v>
      </c>
      <c r="C112" s="62"/>
      <c r="D112" s="64"/>
      <c r="E112" s="4"/>
      <c r="F112" s="64"/>
      <c r="G112" s="84"/>
      <c r="H112" s="85"/>
      <c r="I112" s="53"/>
    </row>
    <row r="113" spans="1:11" s="54" customFormat="1" ht="25.5">
      <c r="A113" s="25" t="s">
        <v>27</v>
      </c>
      <c r="B113" s="32" t="s">
        <v>134</v>
      </c>
      <c r="C113" s="62" t="s">
        <v>22</v>
      </c>
      <c r="D113" s="64">
        <v>4</v>
      </c>
      <c r="E113" s="4"/>
      <c r="F113" s="64">
        <f t="shared" ref="F113" si="20">D113*E113</f>
        <v>0</v>
      </c>
      <c r="G113" s="84"/>
      <c r="H113" s="85"/>
      <c r="I113" s="53"/>
    </row>
    <row r="114" spans="1:11" s="54" customFormat="1" ht="12.75">
      <c r="A114" s="87"/>
      <c r="B114" s="32"/>
      <c r="C114" s="62"/>
      <c r="D114" s="64"/>
      <c r="E114" s="4"/>
      <c r="F114" s="64"/>
      <c r="G114" s="84"/>
      <c r="H114" s="85"/>
      <c r="I114" s="53"/>
    </row>
    <row r="115" spans="1:11" s="54" customFormat="1" ht="51">
      <c r="A115" s="60" t="s">
        <v>20</v>
      </c>
      <c r="B115" s="32" t="s">
        <v>146</v>
      </c>
      <c r="C115" s="62"/>
      <c r="D115" s="64"/>
      <c r="E115" s="4"/>
      <c r="F115" s="64"/>
      <c r="G115" s="84"/>
      <c r="H115" s="85"/>
      <c r="I115" s="53"/>
    </row>
    <row r="116" spans="1:11" s="54" customFormat="1" ht="12.75">
      <c r="A116" s="25" t="s">
        <v>27</v>
      </c>
      <c r="B116" s="32" t="s">
        <v>147</v>
      </c>
      <c r="C116" s="62" t="s">
        <v>22</v>
      </c>
      <c r="D116" s="64">
        <v>1</v>
      </c>
      <c r="E116" s="4"/>
      <c r="F116" s="64">
        <f t="shared" ref="F116" si="21">D116*E116</f>
        <v>0</v>
      </c>
      <c r="G116" s="84"/>
      <c r="H116" s="85"/>
      <c r="I116" s="53"/>
    </row>
    <row r="117" spans="1:11" s="54" customFormat="1" ht="12.75">
      <c r="A117" s="87"/>
      <c r="B117" s="32"/>
      <c r="C117" s="62"/>
      <c r="D117" s="64"/>
      <c r="E117" s="69"/>
      <c r="F117" s="64"/>
      <c r="G117" s="84"/>
      <c r="H117" s="85"/>
      <c r="I117" s="53"/>
    </row>
    <row r="118" spans="1:11" s="54" customFormat="1" ht="12.75">
      <c r="A118" s="73"/>
      <c r="B118" s="74" t="s">
        <v>1</v>
      </c>
      <c r="C118" s="75"/>
      <c r="D118" s="76"/>
      <c r="E118" s="77"/>
      <c r="F118" s="78">
        <f>SUM(F102:F116)</f>
        <v>0</v>
      </c>
      <c r="G118" s="84"/>
      <c r="H118" s="85"/>
      <c r="I118" s="53"/>
    </row>
    <row r="119" spans="1:11" s="112" customFormat="1" ht="12.75">
      <c r="A119" s="104"/>
      <c r="B119" s="105"/>
      <c r="C119" s="106"/>
      <c r="D119" s="107"/>
      <c r="E119" s="108"/>
      <c r="F119" s="64"/>
      <c r="G119" s="109"/>
      <c r="H119" s="110"/>
      <c r="I119" s="111"/>
      <c r="K119" s="113"/>
    </row>
    <row r="120" spans="1:11" s="112" customFormat="1" ht="12.75">
      <c r="A120" s="104"/>
      <c r="B120" s="105"/>
      <c r="C120" s="106"/>
      <c r="D120" s="107"/>
      <c r="E120" s="108"/>
      <c r="F120" s="64"/>
      <c r="G120" s="109"/>
      <c r="H120" s="110"/>
      <c r="I120" s="111"/>
      <c r="K120" s="113"/>
    </row>
    <row r="121" spans="1:11" s="67" customFormat="1" ht="12.75">
      <c r="A121" s="82" t="s">
        <v>52</v>
      </c>
      <c r="B121" s="89" t="s">
        <v>41</v>
      </c>
      <c r="C121" s="49"/>
      <c r="D121" s="50"/>
      <c r="E121" s="50"/>
      <c r="F121" s="64"/>
      <c r="G121" s="65"/>
      <c r="H121" s="66"/>
      <c r="I121" s="20"/>
    </row>
    <row r="122" spans="1:11" s="67" customFormat="1" ht="12.75">
      <c r="A122" s="114"/>
      <c r="B122" s="61"/>
      <c r="C122" s="49"/>
      <c r="D122" s="50"/>
      <c r="E122" s="50"/>
      <c r="F122" s="64"/>
      <c r="G122" s="65"/>
      <c r="H122" s="66"/>
      <c r="I122" s="20"/>
    </row>
    <row r="123" spans="1:11" s="54" customFormat="1" ht="51">
      <c r="A123" s="60" t="s">
        <v>35</v>
      </c>
      <c r="B123" s="32" t="s">
        <v>124</v>
      </c>
      <c r="C123" s="62" t="s">
        <v>47</v>
      </c>
      <c r="D123" s="64">
        <v>50</v>
      </c>
      <c r="E123" s="4"/>
      <c r="F123" s="64">
        <f t="shared" ref="F123" si="22">D123*E123</f>
        <v>0</v>
      </c>
      <c r="G123" s="84"/>
      <c r="H123" s="85"/>
      <c r="I123" s="53"/>
    </row>
    <row r="124" spans="1:11" s="67" customFormat="1" ht="12.75">
      <c r="A124" s="60"/>
      <c r="B124" s="61"/>
      <c r="C124" s="62"/>
      <c r="D124" s="63"/>
      <c r="E124" s="1"/>
      <c r="F124" s="64"/>
      <c r="G124" s="65"/>
      <c r="H124" s="66"/>
      <c r="I124" s="20"/>
      <c r="K124" s="55"/>
    </row>
    <row r="125" spans="1:11" s="67" customFormat="1" ht="38.25">
      <c r="A125" s="70" t="s">
        <v>37</v>
      </c>
      <c r="B125" s="32" t="s">
        <v>80</v>
      </c>
      <c r="C125" s="62" t="s">
        <v>47</v>
      </c>
      <c r="D125" s="64">
        <v>18</v>
      </c>
      <c r="E125" s="4"/>
      <c r="F125" s="64">
        <f t="shared" ref="F125" si="23">D125*E125</f>
        <v>0</v>
      </c>
      <c r="G125" s="65" t="s">
        <v>9</v>
      </c>
      <c r="H125" s="66"/>
      <c r="I125" s="20"/>
      <c r="K125" s="55"/>
    </row>
    <row r="126" spans="1:11" s="67" customFormat="1" ht="12.75">
      <c r="A126" s="60"/>
      <c r="B126" s="61"/>
      <c r="C126" s="62"/>
      <c r="D126" s="63"/>
      <c r="E126" s="63"/>
      <c r="F126" s="64"/>
      <c r="G126" s="65"/>
      <c r="H126" s="66"/>
      <c r="I126" s="20"/>
      <c r="K126" s="55"/>
    </row>
    <row r="127" spans="1:11" s="54" customFormat="1" ht="12.75">
      <c r="A127" s="73"/>
      <c r="B127" s="74" t="s">
        <v>53</v>
      </c>
      <c r="C127" s="75"/>
      <c r="D127" s="76"/>
      <c r="E127" s="77"/>
      <c r="F127" s="78">
        <f>SUM(F123:F125)</f>
        <v>0</v>
      </c>
      <c r="G127" s="84"/>
      <c r="H127" s="85"/>
      <c r="I127" s="53"/>
    </row>
    <row r="128" spans="1:11" s="67" customFormat="1" ht="8.25" customHeight="1">
      <c r="A128" s="60"/>
      <c r="B128" s="61"/>
      <c r="C128" s="62"/>
      <c r="D128" s="63"/>
      <c r="E128" s="63"/>
      <c r="F128" s="94"/>
      <c r="G128" s="65"/>
      <c r="H128" s="66"/>
      <c r="I128" s="20"/>
      <c r="K128" s="55"/>
    </row>
    <row r="129" spans="1:11" s="67" customFormat="1" ht="12.75">
      <c r="A129" s="60"/>
      <c r="B129" s="61"/>
      <c r="C129" s="62"/>
      <c r="D129" s="63"/>
      <c r="E129" s="63"/>
      <c r="F129" s="94"/>
      <c r="G129" s="65"/>
      <c r="H129" s="66"/>
      <c r="I129" s="20"/>
      <c r="K129" s="55"/>
    </row>
    <row r="130" spans="1:11" s="67" customFormat="1" ht="12.75">
      <c r="A130" s="82" t="s">
        <v>54</v>
      </c>
      <c r="B130" s="89" t="s">
        <v>42</v>
      </c>
      <c r="C130" s="49"/>
      <c r="D130" s="50"/>
      <c r="E130" s="50"/>
      <c r="F130" s="64"/>
      <c r="G130" s="65"/>
      <c r="H130" s="66"/>
      <c r="I130" s="20"/>
      <c r="K130" s="55"/>
    </row>
    <row r="131" spans="1:11" s="67" customFormat="1" ht="9.75" customHeight="1">
      <c r="A131" s="60"/>
      <c r="B131" s="61"/>
      <c r="C131" s="62"/>
      <c r="D131" s="63"/>
      <c r="E131" s="63"/>
      <c r="F131" s="64"/>
      <c r="G131" s="65"/>
      <c r="H131" s="66"/>
      <c r="I131" s="20"/>
      <c r="K131" s="55"/>
    </row>
    <row r="132" spans="1:11" s="67" customFormat="1" ht="89.25">
      <c r="A132" s="70" t="s">
        <v>35</v>
      </c>
      <c r="B132" s="32" t="s">
        <v>148</v>
      </c>
      <c r="C132" s="62"/>
      <c r="D132" s="63"/>
      <c r="E132" s="63"/>
      <c r="F132" s="64"/>
      <c r="G132" s="65"/>
      <c r="H132" s="66"/>
      <c r="I132" s="20"/>
      <c r="K132" s="55"/>
    </row>
    <row r="133" spans="1:11" s="67" customFormat="1" ht="14.25">
      <c r="A133" s="60"/>
      <c r="B133" s="68" t="s">
        <v>83</v>
      </c>
      <c r="C133" s="62" t="s">
        <v>47</v>
      </c>
      <c r="D133" s="69">
        <v>92</v>
      </c>
      <c r="E133" s="4"/>
      <c r="F133" s="64">
        <f t="shared" ref="F133" si="24">D133*E133</f>
        <v>0</v>
      </c>
      <c r="G133" s="65"/>
      <c r="H133" s="66"/>
      <c r="I133" s="20"/>
      <c r="K133" s="55"/>
    </row>
    <row r="134" spans="1:11" s="67" customFormat="1" ht="12.75">
      <c r="A134" s="60"/>
      <c r="B134" s="61"/>
      <c r="C134" s="62"/>
      <c r="D134" s="63"/>
      <c r="E134" s="1"/>
      <c r="F134" s="64"/>
      <c r="G134" s="65"/>
      <c r="H134" s="66"/>
      <c r="I134" s="20"/>
      <c r="K134" s="55"/>
    </row>
    <row r="135" spans="1:11" s="67" customFormat="1" ht="63.75">
      <c r="A135" s="60" t="s">
        <v>37</v>
      </c>
      <c r="B135" s="32" t="s">
        <v>66</v>
      </c>
      <c r="C135" s="62" t="s">
        <v>47</v>
      </c>
      <c r="D135" s="69">
        <v>18</v>
      </c>
      <c r="E135" s="4"/>
      <c r="F135" s="64">
        <f t="shared" ref="F135" si="25">D135*E135</f>
        <v>0</v>
      </c>
      <c r="G135" s="65"/>
      <c r="H135" s="66"/>
      <c r="I135" s="20"/>
    </row>
    <row r="136" spans="1:11" s="67" customFormat="1" ht="9.75" customHeight="1">
      <c r="A136" s="115"/>
      <c r="B136" s="97"/>
      <c r="C136" s="62"/>
      <c r="D136" s="63"/>
      <c r="E136" s="98"/>
      <c r="F136" s="64"/>
      <c r="G136" s="79"/>
      <c r="H136" s="80"/>
      <c r="I136" s="81"/>
    </row>
    <row r="137" spans="1:11" s="67" customFormat="1" ht="12.75">
      <c r="A137" s="73"/>
      <c r="B137" s="74" t="s">
        <v>55</v>
      </c>
      <c r="C137" s="75"/>
      <c r="D137" s="76"/>
      <c r="E137" s="77"/>
      <c r="F137" s="78">
        <f>SUM(F131:F135)</f>
        <v>0</v>
      </c>
      <c r="G137" s="65"/>
      <c r="H137" s="66"/>
      <c r="I137" s="20"/>
      <c r="K137" s="55"/>
    </row>
    <row r="138" spans="1:11" s="54" customFormat="1" ht="9.75" customHeight="1">
      <c r="A138" s="60"/>
      <c r="B138" s="61"/>
      <c r="C138" s="62"/>
      <c r="D138" s="63"/>
      <c r="E138" s="63"/>
      <c r="F138" s="64"/>
      <c r="G138" s="84"/>
      <c r="H138" s="85"/>
      <c r="I138" s="53"/>
    </row>
    <row r="139" spans="1:11" s="54" customFormat="1" ht="12.75">
      <c r="A139" s="60"/>
      <c r="B139" s="61"/>
      <c r="C139" s="62"/>
      <c r="D139" s="63"/>
      <c r="E139" s="63"/>
      <c r="F139" s="64"/>
      <c r="G139" s="84"/>
      <c r="H139" s="85"/>
      <c r="I139" s="53"/>
    </row>
    <row r="140" spans="1:11" s="67" customFormat="1" ht="12.75">
      <c r="A140" s="82" t="s">
        <v>67</v>
      </c>
      <c r="B140" s="89" t="s">
        <v>90</v>
      </c>
      <c r="C140" s="49"/>
      <c r="D140" s="50"/>
      <c r="E140" s="50"/>
      <c r="F140" s="64"/>
      <c r="G140" s="65"/>
      <c r="H140" s="66"/>
      <c r="I140" s="20"/>
      <c r="K140" s="55"/>
    </row>
    <row r="141" spans="1:11" s="67" customFormat="1" ht="12.75">
      <c r="A141" s="60"/>
      <c r="B141" s="61"/>
      <c r="C141" s="62"/>
      <c r="D141" s="63"/>
      <c r="E141" s="63"/>
      <c r="F141" s="64"/>
      <c r="G141" s="65"/>
      <c r="H141" s="66"/>
      <c r="I141" s="20"/>
      <c r="K141" s="55"/>
    </row>
    <row r="142" spans="1:11" s="67" customFormat="1" ht="38.25">
      <c r="A142" s="70" t="s">
        <v>35</v>
      </c>
      <c r="B142" s="32" t="s">
        <v>161</v>
      </c>
      <c r="C142" s="62" t="s">
        <v>22</v>
      </c>
      <c r="D142" s="69">
        <v>4</v>
      </c>
      <c r="E142" s="4"/>
      <c r="F142" s="64">
        <f t="shared" ref="F142" si="26">D142*E142</f>
        <v>0</v>
      </c>
      <c r="G142" s="65"/>
      <c r="H142" s="66"/>
      <c r="I142" s="20"/>
      <c r="K142" s="55"/>
    </row>
    <row r="143" spans="1:11" s="67" customFormat="1" ht="12.75">
      <c r="A143" s="60"/>
      <c r="B143" s="61"/>
      <c r="C143" s="62"/>
      <c r="D143" s="63"/>
      <c r="E143" s="63"/>
      <c r="F143" s="64"/>
      <c r="G143" s="65"/>
      <c r="H143" s="66"/>
      <c r="I143" s="20"/>
      <c r="K143" s="55"/>
    </row>
    <row r="144" spans="1:11" s="67" customFormat="1" ht="12.75">
      <c r="A144" s="73"/>
      <c r="B144" s="74" t="s">
        <v>68</v>
      </c>
      <c r="C144" s="75"/>
      <c r="D144" s="76"/>
      <c r="E144" s="77"/>
      <c r="F144" s="78">
        <f>SUM(F141:F143)</f>
        <v>0</v>
      </c>
      <c r="G144" s="65"/>
      <c r="H144" s="66"/>
      <c r="I144" s="20"/>
      <c r="K144" s="55"/>
    </row>
    <row r="145" spans="1:11" s="54" customFormat="1" ht="12.75">
      <c r="A145" s="60"/>
      <c r="B145" s="61"/>
      <c r="C145" s="62"/>
      <c r="D145" s="63"/>
      <c r="E145" s="63"/>
      <c r="F145" s="64"/>
      <c r="G145" s="84"/>
      <c r="H145" s="85"/>
      <c r="I145" s="53"/>
    </row>
    <row r="146" spans="1:11" s="54" customFormat="1" ht="12.75">
      <c r="A146" s="60"/>
      <c r="B146" s="61"/>
      <c r="C146" s="62"/>
      <c r="D146" s="63"/>
      <c r="E146" s="63"/>
      <c r="F146" s="64"/>
      <c r="G146" s="84"/>
      <c r="H146" s="85"/>
      <c r="I146" s="53"/>
    </row>
    <row r="147" spans="1:11" s="67" customFormat="1" ht="12.75">
      <c r="A147" s="82" t="s">
        <v>70</v>
      </c>
      <c r="B147" s="89" t="s">
        <v>149</v>
      </c>
      <c r="C147" s="49"/>
      <c r="D147" s="50"/>
      <c r="E147" s="50"/>
      <c r="F147" s="64"/>
      <c r="G147" s="65"/>
      <c r="H147" s="66"/>
      <c r="I147" s="20"/>
      <c r="K147" s="55"/>
    </row>
    <row r="148" spans="1:11" s="67" customFormat="1" ht="12.75">
      <c r="A148" s="60"/>
      <c r="B148" s="61"/>
      <c r="C148" s="62"/>
      <c r="D148" s="63"/>
      <c r="E148" s="63"/>
      <c r="F148" s="64"/>
      <c r="G148" s="65"/>
      <c r="H148" s="66"/>
      <c r="I148" s="20"/>
      <c r="K148" s="55"/>
    </row>
    <row r="149" spans="1:11" s="67" customFormat="1" ht="38.25">
      <c r="A149" s="70" t="s">
        <v>35</v>
      </c>
      <c r="B149" s="32" t="s">
        <v>150</v>
      </c>
      <c r="C149" s="62" t="s">
        <v>18</v>
      </c>
      <c r="D149" s="69">
        <v>8</v>
      </c>
      <c r="E149" s="4"/>
      <c r="F149" s="64">
        <f t="shared" ref="F149" si="27">D149*E149</f>
        <v>0</v>
      </c>
      <c r="G149" s="65"/>
      <c r="H149" s="66"/>
      <c r="I149" s="20"/>
      <c r="K149" s="55"/>
    </row>
    <row r="150" spans="1:11" s="67" customFormat="1" ht="12.75">
      <c r="A150" s="60"/>
      <c r="B150" s="61"/>
      <c r="C150" s="62"/>
      <c r="D150" s="63"/>
      <c r="E150" s="63"/>
      <c r="F150" s="64"/>
      <c r="G150" s="65"/>
      <c r="H150" s="66"/>
      <c r="I150" s="20"/>
      <c r="K150" s="55"/>
    </row>
    <row r="151" spans="1:11" s="67" customFormat="1" ht="12.75">
      <c r="A151" s="73"/>
      <c r="B151" s="74" t="s">
        <v>71</v>
      </c>
      <c r="C151" s="75"/>
      <c r="D151" s="76"/>
      <c r="E151" s="77"/>
      <c r="F151" s="78">
        <f>SUM(F148:F150)</f>
        <v>0</v>
      </c>
      <c r="G151" s="65"/>
      <c r="H151" s="66"/>
      <c r="I151" s="20"/>
      <c r="K151" s="55"/>
    </row>
    <row r="152" spans="1:11" s="54" customFormat="1" ht="12.75">
      <c r="A152" s="60"/>
      <c r="B152" s="61"/>
      <c r="C152" s="62"/>
      <c r="D152" s="63"/>
      <c r="E152" s="63"/>
      <c r="F152" s="64"/>
      <c r="G152" s="84"/>
      <c r="H152" s="85"/>
      <c r="I152" s="53"/>
    </row>
    <row r="153" spans="1:11" s="54" customFormat="1" ht="12.75">
      <c r="A153" s="60"/>
      <c r="B153" s="61"/>
      <c r="C153" s="62"/>
      <c r="D153" s="63"/>
      <c r="E153" s="63"/>
      <c r="F153" s="64"/>
      <c r="G153" s="84"/>
      <c r="H153" s="85"/>
      <c r="I153" s="53"/>
    </row>
    <row r="154" spans="1:11" s="67" customFormat="1" ht="12.75">
      <c r="A154" s="82" t="s">
        <v>70</v>
      </c>
      <c r="B154" s="89" t="s">
        <v>91</v>
      </c>
      <c r="C154" s="49"/>
      <c r="D154" s="50"/>
      <c r="E154" s="50"/>
      <c r="F154" s="64"/>
      <c r="G154" s="65"/>
      <c r="H154" s="66"/>
      <c r="I154" s="20"/>
      <c r="K154" s="55"/>
    </row>
    <row r="155" spans="1:11" s="67" customFormat="1" ht="12.75">
      <c r="A155" s="60"/>
      <c r="B155" s="61"/>
      <c r="C155" s="62"/>
      <c r="D155" s="63"/>
      <c r="E155" s="63"/>
      <c r="F155" s="64"/>
      <c r="G155" s="65"/>
      <c r="H155" s="66"/>
      <c r="I155" s="20"/>
      <c r="K155" s="55"/>
    </row>
    <row r="156" spans="1:11" s="67" customFormat="1" ht="66.75" customHeight="1">
      <c r="A156" s="60"/>
      <c r="B156" s="32" t="s">
        <v>125</v>
      </c>
      <c r="C156" s="62"/>
      <c r="D156" s="63"/>
      <c r="E156" s="63"/>
      <c r="F156" s="64"/>
      <c r="G156" s="65"/>
      <c r="H156" s="66"/>
      <c r="I156" s="20"/>
      <c r="K156" s="55"/>
    </row>
    <row r="157" spans="1:11" s="67" customFormat="1" ht="12.75">
      <c r="A157" s="60"/>
      <c r="B157" s="61"/>
      <c r="C157" s="62"/>
      <c r="D157" s="63"/>
      <c r="E157" s="63"/>
      <c r="F157" s="64"/>
      <c r="G157" s="65"/>
      <c r="H157" s="66"/>
      <c r="I157" s="20"/>
      <c r="K157" s="55"/>
    </row>
    <row r="158" spans="1:11" s="67" customFormat="1" ht="51.75" customHeight="1">
      <c r="A158" s="70" t="s">
        <v>35</v>
      </c>
      <c r="B158" s="32" t="s">
        <v>126</v>
      </c>
      <c r="C158" s="62" t="s">
        <v>92</v>
      </c>
      <c r="D158" s="69">
        <v>2</v>
      </c>
      <c r="E158" s="4"/>
      <c r="F158" s="64">
        <f t="shared" ref="F158" si="28">D158*E158</f>
        <v>0</v>
      </c>
      <c r="G158" s="65"/>
      <c r="H158" s="66"/>
      <c r="I158" s="20"/>
      <c r="K158" s="55"/>
    </row>
    <row r="159" spans="1:11" s="67" customFormat="1" ht="12.75">
      <c r="A159" s="70"/>
      <c r="B159" s="32"/>
      <c r="C159" s="62"/>
      <c r="D159" s="63"/>
      <c r="E159" s="1"/>
      <c r="F159" s="64"/>
      <c r="G159" s="65"/>
      <c r="H159" s="66"/>
      <c r="I159" s="20"/>
      <c r="K159" s="55"/>
    </row>
    <row r="160" spans="1:11" s="67" customFormat="1" ht="38.25">
      <c r="A160" s="70" t="s">
        <v>37</v>
      </c>
      <c r="B160" s="32" t="s">
        <v>127</v>
      </c>
      <c r="C160" s="62" t="s">
        <v>92</v>
      </c>
      <c r="D160" s="69">
        <v>2</v>
      </c>
      <c r="E160" s="4"/>
      <c r="F160" s="64">
        <f t="shared" ref="F160" si="29">D160*E160</f>
        <v>0</v>
      </c>
      <c r="G160" s="65"/>
      <c r="H160" s="66"/>
      <c r="I160" s="20"/>
      <c r="K160" s="55"/>
    </row>
    <row r="161" spans="1:11" s="67" customFormat="1" ht="12.75">
      <c r="A161" s="70"/>
      <c r="B161" s="32"/>
      <c r="C161" s="62"/>
      <c r="D161" s="63"/>
      <c r="E161" s="1"/>
      <c r="F161" s="64"/>
      <c r="G161" s="65"/>
      <c r="H161" s="66"/>
      <c r="I161" s="20"/>
      <c r="K161" s="55"/>
    </row>
    <row r="162" spans="1:11" s="67" customFormat="1" ht="103.5" customHeight="1">
      <c r="A162" s="70" t="s">
        <v>17</v>
      </c>
      <c r="B162" s="32" t="s">
        <v>128</v>
      </c>
      <c r="C162" s="62" t="s">
        <v>92</v>
      </c>
      <c r="D162" s="69">
        <v>2</v>
      </c>
      <c r="E162" s="4"/>
      <c r="F162" s="64">
        <f t="shared" ref="F162" si="30">D162*E162</f>
        <v>0</v>
      </c>
      <c r="G162" s="65"/>
      <c r="H162" s="66"/>
      <c r="I162" s="20"/>
      <c r="K162" s="55"/>
    </row>
    <row r="163" spans="1:11" s="67" customFormat="1" ht="12.75">
      <c r="A163" s="70"/>
      <c r="B163" s="32"/>
      <c r="C163" s="62"/>
      <c r="D163" s="63"/>
      <c r="E163" s="1"/>
      <c r="F163" s="64"/>
      <c r="G163" s="65"/>
      <c r="H163" s="66"/>
      <c r="I163" s="20"/>
      <c r="K163" s="55"/>
    </row>
    <row r="164" spans="1:11" s="67" customFormat="1" ht="65.25" customHeight="1">
      <c r="A164" s="70" t="s">
        <v>93</v>
      </c>
      <c r="B164" s="32" t="s">
        <v>94</v>
      </c>
      <c r="C164" s="62"/>
      <c r="D164" s="63"/>
      <c r="E164" s="1"/>
      <c r="F164" s="64"/>
      <c r="G164" s="65"/>
      <c r="H164" s="66"/>
      <c r="I164" s="20"/>
      <c r="K164" s="55"/>
    </row>
    <row r="165" spans="1:11" s="67" customFormat="1" ht="12.75">
      <c r="A165" s="70"/>
      <c r="B165" s="32" t="s">
        <v>95</v>
      </c>
      <c r="C165" s="62" t="s">
        <v>22</v>
      </c>
      <c r="D165" s="69">
        <v>2</v>
      </c>
      <c r="E165" s="4"/>
      <c r="F165" s="64">
        <f t="shared" ref="F165" si="31">D165*E165</f>
        <v>0</v>
      </c>
      <c r="G165" s="65"/>
      <c r="H165" s="66"/>
      <c r="I165" s="20"/>
      <c r="K165" s="55"/>
    </row>
    <row r="166" spans="1:11" s="67" customFormat="1" ht="12.75">
      <c r="A166" s="70"/>
      <c r="B166" s="32"/>
      <c r="C166" s="62"/>
      <c r="D166" s="63"/>
      <c r="E166" s="1"/>
      <c r="F166" s="64"/>
      <c r="G166" s="65"/>
      <c r="H166" s="66"/>
      <c r="I166" s="20"/>
      <c r="K166" s="55"/>
    </row>
    <row r="167" spans="1:11" s="67" customFormat="1" ht="38.25">
      <c r="A167" s="70" t="s">
        <v>20</v>
      </c>
      <c r="B167" s="32" t="s">
        <v>96</v>
      </c>
      <c r="C167" s="62" t="s">
        <v>22</v>
      </c>
      <c r="D167" s="69">
        <v>10</v>
      </c>
      <c r="E167" s="4"/>
      <c r="F167" s="64">
        <f t="shared" ref="F167" si="32">D167*E167</f>
        <v>0</v>
      </c>
      <c r="G167" s="65"/>
      <c r="H167" s="66"/>
      <c r="I167" s="20"/>
      <c r="K167" s="55"/>
    </row>
    <row r="168" spans="1:11" s="67" customFormat="1" ht="12.75">
      <c r="A168" s="70"/>
      <c r="B168" s="32"/>
      <c r="C168" s="62"/>
      <c r="D168" s="63"/>
      <c r="E168" s="1"/>
      <c r="F168" s="64"/>
      <c r="G168" s="65"/>
      <c r="H168" s="66"/>
      <c r="I168" s="20"/>
      <c r="K168" s="55"/>
    </row>
    <row r="169" spans="1:11" s="67" customFormat="1" ht="25.5">
      <c r="A169" s="70" t="s">
        <v>21</v>
      </c>
      <c r="B169" s="32" t="s">
        <v>97</v>
      </c>
      <c r="C169" s="62" t="s">
        <v>92</v>
      </c>
      <c r="D169" s="69">
        <v>2</v>
      </c>
      <c r="E169" s="4"/>
      <c r="F169" s="64">
        <f t="shared" ref="F169" si="33">D169*E169</f>
        <v>0</v>
      </c>
      <c r="G169" s="65"/>
      <c r="H169" s="66"/>
      <c r="I169" s="20"/>
      <c r="K169" s="55"/>
    </row>
    <row r="170" spans="1:11" s="67" customFormat="1" ht="12.75">
      <c r="A170" s="70"/>
      <c r="B170" s="32"/>
      <c r="C170" s="62"/>
      <c r="D170" s="63"/>
      <c r="E170" s="1"/>
      <c r="F170" s="64"/>
      <c r="G170" s="65"/>
      <c r="H170" s="66"/>
      <c r="I170" s="20"/>
      <c r="K170" s="55"/>
    </row>
    <row r="171" spans="1:11" s="67" customFormat="1" ht="76.5">
      <c r="A171" s="70" t="s">
        <v>23</v>
      </c>
      <c r="B171" s="32" t="s">
        <v>98</v>
      </c>
      <c r="C171" s="62" t="s">
        <v>92</v>
      </c>
      <c r="D171" s="69">
        <v>2</v>
      </c>
      <c r="E171" s="4"/>
      <c r="F171" s="64">
        <f t="shared" ref="F171" si="34">D171*E171</f>
        <v>0</v>
      </c>
      <c r="G171" s="65"/>
      <c r="H171" s="66"/>
      <c r="I171" s="20"/>
      <c r="K171" s="55"/>
    </row>
    <row r="172" spans="1:11" s="67" customFormat="1" ht="12.75">
      <c r="A172" s="70"/>
      <c r="B172" s="32"/>
      <c r="C172" s="62"/>
      <c r="D172" s="63"/>
      <c r="E172" s="1"/>
      <c r="F172" s="64"/>
      <c r="G172" s="65"/>
      <c r="H172" s="66"/>
      <c r="I172" s="20"/>
      <c r="K172" s="55"/>
    </row>
    <row r="173" spans="1:11" s="67" customFormat="1" ht="25.5">
      <c r="A173" s="70" t="s">
        <v>25</v>
      </c>
      <c r="B173" s="32" t="s">
        <v>99</v>
      </c>
      <c r="C173" s="62" t="s">
        <v>92</v>
      </c>
      <c r="D173" s="69">
        <v>2</v>
      </c>
      <c r="E173" s="4"/>
      <c r="F173" s="64">
        <f t="shared" ref="F173" si="35">D173*E173</f>
        <v>0</v>
      </c>
      <c r="G173" s="65"/>
      <c r="H173" s="66"/>
      <c r="I173" s="20"/>
      <c r="K173" s="55"/>
    </row>
    <row r="174" spans="1:11" s="67" customFormat="1" ht="12.75">
      <c r="A174" s="70"/>
      <c r="B174" s="32"/>
      <c r="C174" s="62"/>
      <c r="D174" s="63"/>
      <c r="E174" s="1"/>
      <c r="F174" s="64"/>
      <c r="G174" s="65"/>
      <c r="H174" s="66"/>
      <c r="I174" s="20"/>
      <c r="K174" s="55"/>
    </row>
    <row r="175" spans="1:11" s="67" customFormat="1" ht="76.5">
      <c r="A175" s="70" t="s">
        <v>26</v>
      </c>
      <c r="B175" s="32" t="s">
        <v>100</v>
      </c>
      <c r="C175" s="62" t="s">
        <v>22</v>
      </c>
      <c r="D175" s="69">
        <v>4</v>
      </c>
      <c r="E175" s="4"/>
      <c r="F175" s="64">
        <f t="shared" ref="F175" si="36">D175*E175</f>
        <v>0</v>
      </c>
      <c r="G175" s="65"/>
      <c r="H175" s="66"/>
      <c r="I175" s="20"/>
      <c r="K175" s="55"/>
    </row>
    <row r="176" spans="1:11" s="67" customFormat="1" ht="12.75">
      <c r="A176" s="70"/>
      <c r="B176" s="32"/>
      <c r="C176" s="62"/>
      <c r="D176" s="63"/>
      <c r="E176" s="1"/>
      <c r="F176" s="64"/>
      <c r="G176" s="65"/>
      <c r="H176" s="66"/>
      <c r="I176" s="20"/>
      <c r="K176" s="55"/>
    </row>
    <row r="177" spans="1:11" s="67" customFormat="1" ht="52.5" customHeight="1">
      <c r="A177" s="70" t="s">
        <v>64</v>
      </c>
      <c r="B177" s="32" t="s">
        <v>101</v>
      </c>
      <c r="C177" s="62" t="s">
        <v>22</v>
      </c>
      <c r="D177" s="69">
        <v>4</v>
      </c>
      <c r="E177" s="4"/>
      <c r="F177" s="64">
        <f t="shared" ref="F177" si="37">D177*E177</f>
        <v>0</v>
      </c>
      <c r="G177" s="65"/>
      <c r="H177" s="66"/>
      <c r="I177" s="20"/>
      <c r="K177" s="55"/>
    </row>
    <row r="178" spans="1:11" s="67" customFormat="1" ht="12.75">
      <c r="A178" s="70"/>
      <c r="B178" s="32"/>
      <c r="C178" s="62"/>
      <c r="D178" s="63"/>
      <c r="E178" s="1"/>
      <c r="F178" s="64"/>
      <c r="G178" s="65"/>
      <c r="H178" s="66"/>
      <c r="I178" s="20"/>
      <c r="K178" s="55"/>
    </row>
    <row r="179" spans="1:11" s="67" customFormat="1" ht="28.5" customHeight="1">
      <c r="A179" s="70" t="s">
        <v>65</v>
      </c>
      <c r="B179" s="32" t="s">
        <v>102</v>
      </c>
      <c r="C179" s="62" t="s">
        <v>22</v>
      </c>
      <c r="D179" s="69">
        <v>4</v>
      </c>
      <c r="E179" s="4"/>
      <c r="F179" s="64">
        <f t="shared" ref="F179" si="38">D179*E179</f>
        <v>0</v>
      </c>
      <c r="G179" s="65"/>
      <c r="H179" s="66"/>
      <c r="I179" s="20"/>
      <c r="K179" s="55"/>
    </row>
    <row r="180" spans="1:11" s="67" customFormat="1" ht="12.75">
      <c r="A180" s="70"/>
      <c r="B180" s="32"/>
      <c r="C180" s="62"/>
      <c r="D180" s="63"/>
      <c r="E180" s="1"/>
      <c r="F180" s="64"/>
      <c r="G180" s="65"/>
      <c r="H180" s="66"/>
      <c r="I180" s="20"/>
      <c r="K180" s="55"/>
    </row>
    <row r="181" spans="1:11" s="67" customFormat="1" ht="38.25">
      <c r="A181" s="70" t="s">
        <v>79</v>
      </c>
      <c r="B181" s="32" t="s">
        <v>103</v>
      </c>
      <c r="C181" s="62" t="s">
        <v>22</v>
      </c>
      <c r="D181" s="69">
        <v>2</v>
      </c>
      <c r="E181" s="4"/>
      <c r="F181" s="64">
        <f t="shared" ref="F181" si="39">D181*E181</f>
        <v>0</v>
      </c>
      <c r="G181" s="65"/>
      <c r="H181" s="66"/>
      <c r="I181" s="20"/>
      <c r="K181" s="55"/>
    </row>
    <row r="182" spans="1:11" s="67" customFormat="1" ht="12.75">
      <c r="A182" s="70"/>
      <c r="B182" s="32"/>
      <c r="C182" s="62"/>
      <c r="D182" s="63"/>
      <c r="E182" s="1"/>
      <c r="F182" s="64"/>
      <c r="G182" s="65"/>
      <c r="H182" s="66"/>
      <c r="I182" s="20"/>
      <c r="K182" s="55"/>
    </row>
    <row r="183" spans="1:11" s="67" customFormat="1" ht="16.5" customHeight="1">
      <c r="A183" s="70" t="s">
        <v>129</v>
      </c>
      <c r="B183" s="32" t="s">
        <v>151</v>
      </c>
      <c r="C183" s="62" t="s">
        <v>22</v>
      </c>
      <c r="D183" s="69">
        <v>2</v>
      </c>
      <c r="E183" s="4"/>
      <c r="F183" s="64">
        <f t="shared" ref="F183" si="40">D183*E183</f>
        <v>0</v>
      </c>
      <c r="G183" s="65"/>
      <c r="H183" s="66"/>
      <c r="I183" s="20"/>
      <c r="K183" s="55"/>
    </row>
    <row r="184" spans="1:11" s="67" customFormat="1" ht="12.75">
      <c r="A184" s="70"/>
      <c r="B184" s="32"/>
      <c r="C184" s="62"/>
      <c r="D184" s="63"/>
      <c r="E184" s="1"/>
      <c r="F184" s="64"/>
      <c r="G184" s="65"/>
      <c r="H184" s="66"/>
      <c r="I184" s="20"/>
      <c r="K184" s="55"/>
    </row>
    <row r="185" spans="1:11" s="67" customFormat="1" ht="16.5" customHeight="1">
      <c r="A185" s="70" t="s">
        <v>131</v>
      </c>
      <c r="B185" s="32" t="s">
        <v>130</v>
      </c>
      <c r="C185" s="62" t="s">
        <v>22</v>
      </c>
      <c r="D185" s="69">
        <v>2</v>
      </c>
      <c r="E185" s="4"/>
      <c r="F185" s="64">
        <f t="shared" ref="F185" si="41">D185*E185</f>
        <v>0</v>
      </c>
      <c r="G185" s="65"/>
      <c r="H185" s="66"/>
      <c r="I185" s="20"/>
      <c r="K185" s="55"/>
    </row>
    <row r="186" spans="1:11" s="67" customFormat="1" ht="12.75">
      <c r="A186" s="70"/>
      <c r="B186" s="32"/>
      <c r="C186" s="62"/>
      <c r="D186" s="63"/>
      <c r="E186" s="1"/>
      <c r="F186" s="64"/>
      <c r="G186" s="65"/>
      <c r="H186" s="66"/>
      <c r="I186" s="20"/>
      <c r="K186" s="55"/>
    </row>
    <row r="187" spans="1:11" s="67" customFormat="1" ht="12.75">
      <c r="A187" s="70" t="s">
        <v>152</v>
      </c>
      <c r="B187" s="32" t="s">
        <v>132</v>
      </c>
      <c r="C187" s="62" t="s">
        <v>22</v>
      </c>
      <c r="D187" s="69">
        <v>4</v>
      </c>
      <c r="E187" s="4"/>
      <c r="F187" s="64">
        <f t="shared" ref="F187" si="42">D187*E187</f>
        <v>0</v>
      </c>
      <c r="G187" s="65"/>
      <c r="H187" s="66"/>
      <c r="I187" s="20"/>
      <c r="K187" s="55"/>
    </row>
    <row r="188" spans="1:11" s="67" customFormat="1" ht="12.75">
      <c r="A188" s="60"/>
      <c r="B188" s="61"/>
      <c r="C188" s="62"/>
      <c r="D188" s="63"/>
      <c r="E188" s="63"/>
      <c r="F188" s="64"/>
      <c r="G188" s="65"/>
      <c r="H188" s="66"/>
      <c r="I188" s="20"/>
      <c r="K188" s="55"/>
    </row>
    <row r="189" spans="1:11" s="67" customFormat="1" ht="12.75">
      <c r="A189" s="73"/>
      <c r="B189" s="74" t="s">
        <v>71</v>
      </c>
      <c r="C189" s="75"/>
      <c r="D189" s="76"/>
      <c r="E189" s="77"/>
      <c r="F189" s="78">
        <f>SUM(F155:F188)</f>
        <v>0</v>
      </c>
      <c r="G189" s="65"/>
      <c r="H189" s="66"/>
      <c r="I189" s="20"/>
      <c r="K189" s="55"/>
    </row>
    <row r="190" spans="1:11" s="54" customFormat="1" ht="12.75">
      <c r="A190" s="60"/>
      <c r="B190" s="61"/>
      <c r="C190" s="62"/>
      <c r="D190" s="63"/>
      <c r="E190" s="63"/>
      <c r="F190" s="64"/>
      <c r="G190" s="84"/>
      <c r="H190" s="85"/>
      <c r="I190" s="53"/>
    </row>
    <row r="191" spans="1:11" s="54" customFormat="1" ht="12.75">
      <c r="A191" s="60"/>
      <c r="B191" s="61"/>
      <c r="C191" s="62"/>
      <c r="D191" s="63"/>
      <c r="E191" s="63"/>
      <c r="F191" s="64"/>
      <c r="G191" s="84"/>
      <c r="H191" s="85"/>
      <c r="I191" s="53"/>
    </row>
    <row r="192" spans="1:11" s="54" customFormat="1" ht="12.75">
      <c r="A192" s="60"/>
      <c r="B192" s="61"/>
      <c r="C192" s="62"/>
      <c r="D192" s="63"/>
      <c r="E192" s="63"/>
      <c r="F192" s="64"/>
      <c r="G192" s="84"/>
      <c r="H192" s="85"/>
      <c r="I192" s="53"/>
    </row>
    <row r="193" spans="1:9" s="54" customFormat="1" ht="12.75">
      <c r="A193" s="60"/>
      <c r="B193" s="61"/>
      <c r="C193" s="62"/>
      <c r="D193" s="63"/>
      <c r="E193" s="63"/>
      <c r="F193" s="64"/>
      <c r="G193" s="84"/>
      <c r="H193" s="85"/>
      <c r="I193" s="53"/>
    </row>
    <row r="194" spans="1:9" s="54" customFormat="1" ht="12.75">
      <c r="A194" s="60"/>
      <c r="B194" s="61"/>
      <c r="C194" s="62"/>
      <c r="D194" s="63"/>
      <c r="E194" s="63"/>
      <c r="F194" s="64"/>
      <c r="G194" s="84"/>
      <c r="H194" s="85"/>
      <c r="I194" s="53"/>
    </row>
    <row r="195" spans="1:9" s="54" customFormat="1" ht="12.75">
      <c r="A195" s="60"/>
      <c r="B195" s="61"/>
      <c r="C195" s="62"/>
      <c r="D195" s="63"/>
      <c r="E195" s="63"/>
      <c r="F195" s="64"/>
      <c r="G195" s="84"/>
      <c r="H195" s="85"/>
      <c r="I195" s="53"/>
    </row>
    <row r="196" spans="1:9" s="54" customFormat="1" ht="12.75">
      <c r="A196" s="60"/>
      <c r="B196" s="61"/>
      <c r="C196" s="62"/>
      <c r="D196" s="63"/>
      <c r="E196" s="63"/>
      <c r="F196" s="64"/>
      <c r="G196" s="84"/>
      <c r="H196" s="85"/>
      <c r="I196" s="53"/>
    </row>
    <row r="197" spans="1:9" s="54" customFormat="1" ht="12.75">
      <c r="A197" s="60"/>
      <c r="B197" s="61"/>
      <c r="C197" s="62"/>
      <c r="D197" s="63"/>
      <c r="E197" s="63"/>
      <c r="F197" s="64"/>
      <c r="G197" s="84"/>
      <c r="H197" s="85"/>
      <c r="I197" s="53"/>
    </row>
    <row r="198" spans="1:9" s="54" customFormat="1" ht="12.75">
      <c r="A198" s="60"/>
      <c r="B198" s="61"/>
      <c r="C198" s="62"/>
      <c r="D198" s="63"/>
      <c r="E198" s="63"/>
      <c r="F198" s="64"/>
      <c r="G198" s="84"/>
      <c r="H198" s="85"/>
      <c r="I198" s="53"/>
    </row>
    <row r="199" spans="1:9" s="54" customFormat="1" ht="12.75">
      <c r="A199" s="60"/>
      <c r="B199" s="61"/>
      <c r="C199" s="62"/>
      <c r="D199" s="63"/>
      <c r="E199" s="63"/>
      <c r="F199" s="64"/>
      <c r="G199" s="84"/>
      <c r="H199" s="85"/>
      <c r="I199" s="53"/>
    </row>
    <row r="200" spans="1:9" s="54" customFormat="1" ht="12.75">
      <c r="A200" s="60"/>
      <c r="B200" s="61"/>
      <c r="C200" s="62"/>
      <c r="D200" s="63"/>
      <c r="E200" s="63"/>
      <c r="F200" s="64"/>
      <c r="G200" s="84"/>
      <c r="H200" s="85"/>
      <c r="I200" s="53"/>
    </row>
    <row r="201" spans="1:9" s="54" customFormat="1" ht="12.75">
      <c r="A201" s="60"/>
      <c r="B201" s="61"/>
      <c r="C201" s="62"/>
      <c r="D201" s="63"/>
      <c r="E201" s="63"/>
      <c r="F201" s="64"/>
      <c r="G201" s="84"/>
      <c r="H201" s="85"/>
      <c r="I201" s="53"/>
    </row>
    <row r="202" spans="1:9" s="54" customFormat="1" ht="12.75">
      <c r="A202" s="60"/>
      <c r="B202" s="61"/>
      <c r="C202" s="62"/>
      <c r="D202" s="63"/>
      <c r="E202" s="63"/>
      <c r="F202" s="64"/>
      <c r="G202" s="84"/>
      <c r="H202" s="85"/>
      <c r="I202" s="53"/>
    </row>
    <row r="203" spans="1:9" s="54" customFormat="1" ht="12.75">
      <c r="A203" s="60"/>
      <c r="B203" s="61"/>
      <c r="C203" s="62"/>
      <c r="D203" s="63"/>
      <c r="E203" s="63"/>
      <c r="F203" s="64"/>
      <c r="G203" s="84"/>
      <c r="H203" s="85"/>
      <c r="I203" s="53"/>
    </row>
    <row r="204" spans="1:9" s="54" customFormat="1" ht="12.75">
      <c r="A204" s="60"/>
      <c r="B204" s="61"/>
      <c r="C204" s="62"/>
      <c r="D204" s="63"/>
      <c r="E204" s="63"/>
      <c r="F204" s="64"/>
      <c r="G204" s="84"/>
      <c r="H204" s="85"/>
      <c r="I204" s="53"/>
    </row>
    <row r="205" spans="1:9" s="54" customFormat="1" ht="12.75">
      <c r="A205" s="60"/>
      <c r="B205" s="61"/>
      <c r="C205" s="62"/>
      <c r="D205" s="63"/>
      <c r="E205" s="63"/>
      <c r="F205" s="64"/>
      <c r="G205" s="84"/>
      <c r="H205" s="85"/>
      <c r="I205" s="53"/>
    </row>
    <row r="206" spans="1:9" s="54" customFormat="1" ht="12.75">
      <c r="A206" s="60"/>
      <c r="B206" s="61"/>
      <c r="C206" s="62"/>
      <c r="D206" s="63"/>
      <c r="E206" s="63"/>
      <c r="F206" s="64"/>
      <c r="G206" s="84"/>
      <c r="H206" s="85"/>
      <c r="I206" s="53"/>
    </row>
    <row r="207" spans="1:9" s="54" customFormat="1" ht="12.75">
      <c r="A207" s="60"/>
      <c r="B207" s="61"/>
      <c r="C207" s="62"/>
      <c r="D207" s="63"/>
      <c r="E207" s="63"/>
      <c r="F207" s="64"/>
      <c r="G207" s="84"/>
      <c r="H207" s="85"/>
      <c r="I207" s="53"/>
    </row>
    <row r="208" spans="1:9" s="54" customFormat="1" ht="12.75">
      <c r="A208" s="60"/>
      <c r="B208" s="61"/>
      <c r="C208" s="62"/>
      <c r="D208" s="63"/>
      <c r="E208" s="63"/>
      <c r="F208" s="64"/>
      <c r="G208" s="84"/>
      <c r="H208" s="85"/>
      <c r="I208" s="53"/>
    </row>
    <row r="209" spans="1:9" s="54" customFormat="1" ht="12.75">
      <c r="A209" s="60"/>
      <c r="B209" s="61"/>
      <c r="C209" s="62"/>
      <c r="D209" s="63"/>
      <c r="E209" s="63"/>
      <c r="F209" s="64"/>
      <c r="G209" s="84"/>
      <c r="H209" s="85"/>
      <c r="I209" s="53"/>
    </row>
    <row r="210" spans="1:9" s="54" customFormat="1" ht="12.75">
      <c r="A210" s="60"/>
      <c r="B210" s="61"/>
      <c r="C210" s="62"/>
      <c r="D210" s="63"/>
      <c r="E210" s="63"/>
      <c r="F210" s="64"/>
      <c r="G210" s="84"/>
      <c r="H210" s="85"/>
      <c r="I210" s="53"/>
    </row>
    <row r="211" spans="1:9" s="54" customFormat="1" ht="12.75">
      <c r="A211" s="60"/>
      <c r="B211" s="61"/>
      <c r="C211" s="62"/>
      <c r="D211" s="63"/>
      <c r="E211" s="63"/>
      <c r="F211" s="64"/>
      <c r="G211" s="84"/>
      <c r="H211" s="85"/>
      <c r="I211" s="53"/>
    </row>
    <row r="212" spans="1:9" s="54" customFormat="1" ht="12.75">
      <c r="A212" s="60"/>
      <c r="B212" s="61"/>
      <c r="C212" s="62"/>
      <c r="D212" s="63"/>
      <c r="E212" s="63"/>
      <c r="F212" s="64"/>
      <c r="G212" s="84"/>
      <c r="H212" s="85"/>
      <c r="I212" s="53"/>
    </row>
    <row r="213" spans="1:9" s="54" customFormat="1" ht="12.75">
      <c r="A213" s="60"/>
      <c r="B213" s="61"/>
      <c r="C213" s="62"/>
      <c r="D213" s="63"/>
      <c r="E213" s="63"/>
      <c r="F213" s="64"/>
      <c r="G213" s="84"/>
      <c r="H213" s="85"/>
      <c r="I213" s="53"/>
    </row>
    <row r="214" spans="1:9" s="54" customFormat="1" ht="12.75">
      <c r="A214" s="60"/>
      <c r="B214" s="61"/>
      <c r="C214" s="62"/>
      <c r="D214" s="63"/>
      <c r="E214" s="63"/>
      <c r="F214" s="64"/>
      <c r="G214" s="84"/>
      <c r="H214" s="85"/>
      <c r="I214" s="53"/>
    </row>
    <row r="215" spans="1:9" s="54" customFormat="1" ht="12.75">
      <c r="A215" s="60"/>
      <c r="B215" s="61"/>
      <c r="C215" s="62"/>
      <c r="D215" s="63"/>
      <c r="E215" s="63"/>
      <c r="F215" s="64"/>
      <c r="G215" s="84"/>
      <c r="H215" s="85"/>
      <c r="I215" s="53"/>
    </row>
    <row r="216" spans="1:9" s="54" customFormat="1" ht="12.75">
      <c r="A216" s="60"/>
      <c r="B216" s="61"/>
      <c r="C216" s="62"/>
      <c r="D216" s="63"/>
      <c r="E216" s="63"/>
      <c r="F216" s="64"/>
      <c r="G216" s="84"/>
      <c r="H216" s="85"/>
      <c r="I216" s="53"/>
    </row>
    <row r="217" spans="1:9" s="54" customFormat="1" ht="12.75">
      <c r="A217" s="60"/>
      <c r="B217" s="61"/>
      <c r="C217" s="62"/>
      <c r="D217" s="63"/>
      <c r="E217" s="63"/>
      <c r="F217" s="64"/>
      <c r="G217" s="84"/>
      <c r="H217" s="85"/>
      <c r="I217" s="53"/>
    </row>
    <row r="218" spans="1:9" s="54" customFormat="1" ht="12.75">
      <c r="A218" s="60"/>
      <c r="B218" s="61"/>
      <c r="C218" s="62"/>
      <c r="D218" s="63"/>
      <c r="E218" s="63"/>
      <c r="F218" s="64"/>
      <c r="G218" s="84"/>
      <c r="H218" s="85"/>
      <c r="I218" s="53"/>
    </row>
    <row r="219" spans="1:9" s="54" customFormat="1" ht="12.75">
      <c r="A219" s="60"/>
      <c r="B219" s="61"/>
      <c r="C219" s="62"/>
      <c r="D219" s="63"/>
      <c r="E219" s="63"/>
      <c r="F219" s="64"/>
      <c r="G219" s="84"/>
      <c r="H219" s="85"/>
      <c r="I219" s="53"/>
    </row>
    <row r="220" spans="1:9" s="54" customFormat="1" ht="18">
      <c r="A220" s="60"/>
      <c r="B220" s="116" t="s">
        <v>104</v>
      </c>
      <c r="C220" s="62"/>
      <c r="D220" s="63"/>
      <c r="E220" s="63"/>
      <c r="F220" s="64"/>
      <c r="G220" s="84"/>
      <c r="H220" s="85"/>
      <c r="I220" s="53"/>
    </row>
    <row r="221" spans="1:9" s="54" customFormat="1" ht="12.75">
      <c r="A221" s="60"/>
      <c r="B221" s="61"/>
      <c r="C221" s="62"/>
      <c r="D221" s="63"/>
      <c r="E221" s="63"/>
      <c r="F221" s="64"/>
      <c r="G221" s="84"/>
      <c r="H221" s="85"/>
      <c r="I221" s="53"/>
    </row>
    <row r="222" spans="1:9" s="122" customFormat="1" ht="10.5" customHeight="1">
      <c r="A222" s="117"/>
      <c r="B222" s="118"/>
      <c r="C222" s="119"/>
      <c r="D222" s="102"/>
      <c r="E222" s="102"/>
      <c r="F222" s="51"/>
      <c r="G222" s="120"/>
      <c r="H222" s="121"/>
      <c r="I222" s="53"/>
    </row>
    <row r="223" spans="1:9" s="122" customFormat="1" ht="12.75">
      <c r="A223" s="123"/>
      <c r="B223" s="124" t="s">
        <v>0</v>
      </c>
      <c r="C223" s="124"/>
      <c r="D223" s="50"/>
      <c r="E223" s="50"/>
      <c r="F223" s="51">
        <f>F55</f>
        <v>0</v>
      </c>
      <c r="G223" s="120"/>
      <c r="H223" s="121"/>
      <c r="I223" s="53"/>
    </row>
    <row r="224" spans="1:9" s="122" customFormat="1" ht="12.75">
      <c r="A224" s="123"/>
      <c r="B224" s="48"/>
      <c r="C224" s="49"/>
      <c r="D224" s="50"/>
      <c r="E224" s="50"/>
      <c r="F224" s="51"/>
      <c r="G224" s="120"/>
      <c r="H224" s="121"/>
      <c r="I224" s="53"/>
    </row>
    <row r="225" spans="1:9" s="126" customFormat="1" ht="12.75" customHeight="1">
      <c r="A225" s="40"/>
      <c r="B225" s="125" t="s">
        <v>105</v>
      </c>
      <c r="C225" s="125"/>
      <c r="D225" s="50"/>
      <c r="E225" s="50"/>
      <c r="F225" s="51">
        <f>F65</f>
        <v>0</v>
      </c>
      <c r="G225" s="120"/>
      <c r="H225" s="121"/>
      <c r="I225" s="53"/>
    </row>
    <row r="226" spans="1:9" s="126" customFormat="1" ht="12.75">
      <c r="A226" s="40"/>
      <c r="B226" s="48"/>
      <c r="C226" s="49"/>
      <c r="D226" s="50"/>
      <c r="E226" s="50"/>
      <c r="F226" s="51"/>
      <c r="G226" s="120"/>
      <c r="H226" s="121"/>
      <c r="I226" s="53"/>
    </row>
    <row r="227" spans="1:9" s="126" customFormat="1" ht="12.75">
      <c r="A227" s="40"/>
      <c r="B227" s="41" t="s">
        <v>106</v>
      </c>
      <c r="C227" s="49"/>
      <c r="D227" s="50"/>
      <c r="E227" s="50"/>
      <c r="F227" s="51">
        <f>F86</f>
        <v>0</v>
      </c>
      <c r="G227" s="120"/>
      <c r="H227" s="121"/>
      <c r="I227" s="53"/>
    </row>
    <row r="228" spans="1:9" s="126" customFormat="1" ht="12.75">
      <c r="A228" s="40"/>
      <c r="B228" s="48"/>
      <c r="C228" s="49"/>
      <c r="D228" s="50"/>
      <c r="E228" s="50"/>
      <c r="F228" s="51"/>
      <c r="G228" s="120"/>
      <c r="H228" s="121"/>
      <c r="I228" s="53"/>
    </row>
    <row r="229" spans="1:9" s="126" customFormat="1" ht="12.75">
      <c r="A229" s="40"/>
      <c r="B229" s="41" t="s">
        <v>107</v>
      </c>
      <c r="C229" s="49"/>
      <c r="D229" s="50"/>
      <c r="E229" s="50"/>
      <c r="F229" s="51">
        <f>F96</f>
        <v>0</v>
      </c>
      <c r="G229" s="120"/>
      <c r="H229" s="121"/>
      <c r="I229" s="53"/>
    </row>
    <row r="230" spans="1:9" s="126" customFormat="1" ht="12.75">
      <c r="A230" s="40"/>
      <c r="B230" s="48"/>
      <c r="C230" s="49"/>
      <c r="D230" s="50"/>
      <c r="E230" s="50"/>
      <c r="F230" s="51"/>
      <c r="G230" s="120"/>
      <c r="H230" s="121"/>
      <c r="I230" s="53"/>
    </row>
    <row r="231" spans="1:9" s="126" customFormat="1" ht="12.75">
      <c r="A231" s="40"/>
      <c r="B231" s="48" t="s">
        <v>108</v>
      </c>
      <c r="C231" s="49"/>
      <c r="D231" s="50"/>
      <c r="E231" s="50"/>
      <c r="F231" s="51">
        <f>F118</f>
        <v>0</v>
      </c>
      <c r="G231" s="120"/>
      <c r="H231" s="121"/>
      <c r="I231" s="53"/>
    </row>
    <row r="232" spans="1:9" s="126" customFormat="1" ht="12.75">
      <c r="A232" s="40"/>
      <c r="B232" s="48"/>
      <c r="C232" s="49"/>
      <c r="D232" s="50"/>
      <c r="E232" s="50"/>
      <c r="F232" s="51"/>
      <c r="G232" s="120"/>
      <c r="H232" s="121"/>
      <c r="I232" s="53"/>
    </row>
    <row r="233" spans="1:9" s="126" customFormat="1" ht="12.75">
      <c r="A233" s="40"/>
      <c r="B233" s="83" t="s">
        <v>109</v>
      </c>
      <c r="C233" s="83"/>
      <c r="D233" s="50"/>
      <c r="E233" s="50"/>
      <c r="F233" s="51">
        <f>F127</f>
        <v>0</v>
      </c>
      <c r="G233" s="120"/>
      <c r="H233" s="121"/>
      <c r="I233" s="53"/>
    </row>
    <row r="234" spans="1:9" s="126" customFormat="1" ht="12.75">
      <c r="A234" s="40"/>
      <c r="B234" s="89"/>
      <c r="C234" s="49"/>
      <c r="D234" s="50"/>
      <c r="E234" s="50"/>
      <c r="F234" s="64"/>
      <c r="G234" s="120"/>
      <c r="H234" s="121"/>
      <c r="I234" s="53"/>
    </row>
    <row r="235" spans="1:9" s="126" customFormat="1" ht="12.75">
      <c r="A235" s="40"/>
      <c r="B235" s="89" t="s">
        <v>110</v>
      </c>
      <c r="C235" s="49"/>
      <c r="D235" s="50"/>
      <c r="E235" s="50"/>
      <c r="F235" s="51">
        <f>F137</f>
        <v>0</v>
      </c>
      <c r="G235" s="120"/>
      <c r="H235" s="121"/>
      <c r="I235" s="53"/>
    </row>
    <row r="236" spans="1:9" s="126" customFormat="1" ht="12.75">
      <c r="A236" s="40"/>
      <c r="B236" s="89"/>
      <c r="C236" s="42"/>
      <c r="D236" s="127"/>
      <c r="E236" s="127"/>
      <c r="F236" s="128"/>
      <c r="G236" s="120"/>
      <c r="H236" s="121"/>
      <c r="I236" s="53"/>
    </row>
    <row r="237" spans="1:9" s="126" customFormat="1" ht="12.75">
      <c r="A237" s="40"/>
      <c r="B237" s="89" t="s">
        <v>111</v>
      </c>
      <c r="C237" s="49"/>
      <c r="D237" s="50"/>
      <c r="E237" s="50"/>
      <c r="F237" s="51">
        <f>F144</f>
        <v>0</v>
      </c>
      <c r="G237" s="120"/>
      <c r="H237" s="121"/>
      <c r="I237" s="53"/>
    </row>
    <row r="238" spans="1:9" s="126" customFormat="1" ht="12.75">
      <c r="A238" s="40"/>
      <c r="B238" s="89"/>
      <c r="C238" s="42"/>
      <c r="D238" s="127"/>
      <c r="E238" s="127"/>
      <c r="F238" s="128"/>
      <c r="G238" s="120"/>
      <c r="H238" s="121"/>
      <c r="I238" s="53"/>
    </row>
    <row r="239" spans="1:9" s="126" customFormat="1" ht="12.75">
      <c r="A239" s="40"/>
      <c r="B239" s="89" t="s">
        <v>153</v>
      </c>
      <c r="C239" s="42"/>
      <c r="D239" s="127"/>
      <c r="E239" s="127"/>
      <c r="F239" s="51">
        <f>F151</f>
        <v>0</v>
      </c>
      <c r="G239" s="120"/>
      <c r="H239" s="121"/>
      <c r="I239" s="53"/>
    </row>
    <row r="240" spans="1:9" s="126" customFormat="1" ht="12.75">
      <c r="A240" s="40"/>
      <c r="B240" s="89"/>
      <c r="C240" s="42"/>
      <c r="D240" s="127"/>
      <c r="E240" s="127"/>
      <c r="F240" s="128"/>
      <c r="G240" s="120"/>
      <c r="H240" s="121"/>
      <c r="I240" s="53"/>
    </row>
    <row r="241" spans="1:9" s="126" customFormat="1" ht="12.75">
      <c r="A241" s="40"/>
      <c r="B241" s="89" t="s">
        <v>154</v>
      </c>
      <c r="C241" s="49"/>
      <c r="D241" s="50"/>
      <c r="E241" s="50"/>
      <c r="F241" s="51">
        <f>F189</f>
        <v>0</v>
      </c>
      <c r="G241" s="120"/>
      <c r="H241" s="121"/>
      <c r="I241" s="53"/>
    </row>
    <row r="242" spans="1:9" s="126" customFormat="1" ht="12.75">
      <c r="A242" s="40"/>
      <c r="B242" s="89"/>
      <c r="C242" s="42"/>
      <c r="D242" s="127"/>
      <c r="E242" s="127"/>
      <c r="F242" s="128"/>
      <c r="G242" s="120"/>
      <c r="H242" s="121"/>
      <c r="I242" s="53"/>
    </row>
    <row r="243" spans="1:9" s="126" customFormat="1" ht="15.75" customHeight="1">
      <c r="A243" s="129"/>
      <c r="B243" s="130" t="s">
        <v>40</v>
      </c>
      <c r="C243" s="130"/>
      <c r="D243" s="131"/>
      <c r="E243" s="131"/>
      <c r="F243" s="132">
        <f>SUM(F223:F241)</f>
        <v>0</v>
      </c>
      <c r="G243" s="120"/>
      <c r="H243" s="121"/>
      <c r="I243" s="53"/>
    </row>
    <row r="244" spans="1:9" s="47" customFormat="1" ht="12" customHeight="1">
      <c r="A244" s="40"/>
      <c r="B244" s="41"/>
      <c r="C244" s="42"/>
      <c r="D244" s="43"/>
      <c r="E244" s="43"/>
      <c r="F244" s="44"/>
      <c r="G244" s="45"/>
      <c r="H244" s="46"/>
      <c r="I244" s="11"/>
    </row>
    <row r="245" spans="1:9" s="47" customFormat="1" ht="12" customHeight="1">
      <c r="A245" s="40"/>
      <c r="B245" s="41"/>
      <c r="C245" s="42"/>
      <c r="D245" s="43"/>
      <c r="E245" s="43"/>
      <c r="F245" s="44"/>
      <c r="G245" s="45"/>
      <c r="H245" s="46"/>
      <c r="I245" s="11"/>
    </row>
    <row r="246" spans="1:9" s="47" customFormat="1" ht="12" customHeight="1">
      <c r="A246" s="40"/>
      <c r="B246" s="41"/>
      <c r="C246" s="42"/>
      <c r="D246" s="43"/>
      <c r="E246" s="43"/>
      <c r="F246" s="44"/>
      <c r="G246" s="45"/>
      <c r="H246" s="46"/>
      <c r="I246" s="11"/>
    </row>
    <row r="247" spans="1:9" s="47" customFormat="1" ht="12" customHeight="1">
      <c r="A247" s="40"/>
      <c r="B247" s="41"/>
      <c r="C247" s="42"/>
      <c r="D247" s="43"/>
      <c r="E247" s="43"/>
      <c r="F247" s="44"/>
      <c r="G247" s="45"/>
      <c r="H247" s="46"/>
      <c r="I247" s="11"/>
    </row>
    <row r="248" spans="1:9" s="47" customFormat="1" ht="12" customHeight="1">
      <c r="A248" s="40"/>
      <c r="B248" s="41"/>
      <c r="C248" s="42"/>
      <c r="D248" s="43"/>
      <c r="E248" s="43"/>
      <c r="F248" s="44"/>
      <c r="G248" s="45"/>
      <c r="H248" s="46"/>
      <c r="I248" s="11"/>
    </row>
    <row r="249" spans="1:9" s="47" customFormat="1" ht="12" customHeight="1">
      <c r="A249" s="40"/>
      <c r="B249" s="41"/>
      <c r="C249" s="42"/>
      <c r="D249" s="43"/>
      <c r="E249" s="43"/>
      <c r="F249" s="44"/>
      <c r="G249" s="45"/>
      <c r="H249" s="46"/>
      <c r="I249" s="11"/>
    </row>
    <row r="250" spans="1:9" s="47" customFormat="1" ht="12" customHeight="1">
      <c r="A250" s="40"/>
      <c r="B250" s="41"/>
      <c r="C250" s="42"/>
      <c r="D250" s="43"/>
      <c r="E250" s="43"/>
      <c r="F250" s="44"/>
      <c r="G250" s="45"/>
      <c r="H250" s="46"/>
      <c r="I250" s="11"/>
    </row>
    <row r="251" spans="1:9" s="47" customFormat="1" ht="12" customHeight="1">
      <c r="A251" s="40"/>
      <c r="B251" s="41"/>
      <c r="C251" s="42"/>
      <c r="D251" s="43"/>
      <c r="E251" s="43"/>
      <c r="F251" s="44"/>
      <c r="G251" s="45"/>
      <c r="H251" s="46"/>
      <c r="I251" s="11"/>
    </row>
    <row r="252" spans="1:9" s="47" customFormat="1" ht="12" customHeight="1">
      <c r="A252" s="40"/>
      <c r="B252" s="41"/>
      <c r="C252" s="42"/>
      <c r="D252" s="43"/>
      <c r="E252" s="43"/>
      <c r="F252" s="44"/>
      <c r="G252" s="45"/>
      <c r="H252" s="46"/>
      <c r="I252" s="11"/>
    </row>
    <row r="253" spans="1:9" s="47" customFormat="1" ht="12" customHeight="1">
      <c r="A253" s="40"/>
      <c r="B253" s="41"/>
      <c r="C253" s="42"/>
      <c r="D253" s="43"/>
      <c r="E253" s="43"/>
      <c r="F253" s="44"/>
      <c r="G253" s="45"/>
      <c r="H253" s="46"/>
      <c r="I253" s="11"/>
    </row>
    <row r="254" spans="1:9" s="47" customFormat="1" ht="12" customHeight="1">
      <c r="A254" s="40"/>
      <c r="B254" s="41"/>
      <c r="C254" s="42"/>
      <c r="D254" s="43"/>
      <c r="E254" s="43"/>
      <c r="F254" s="44"/>
      <c r="G254" s="45"/>
      <c r="H254" s="46"/>
      <c r="I254" s="11"/>
    </row>
    <row r="255" spans="1:9" ht="12.75">
      <c r="F255" s="128"/>
    </row>
    <row r="256" spans="1:9" ht="12.75">
      <c r="F256" s="128"/>
    </row>
    <row r="257" spans="6:6" ht="12.75">
      <c r="F257" s="128"/>
    </row>
    <row r="258" spans="6:6" ht="12.75">
      <c r="F258" s="128"/>
    </row>
    <row r="259" spans="6:6" ht="12.75">
      <c r="F259" s="128"/>
    </row>
    <row r="260" spans="6:6" ht="12.75">
      <c r="F260" s="128"/>
    </row>
    <row r="261" spans="6:6" ht="12.75">
      <c r="F261" s="128"/>
    </row>
    <row r="262" spans="6:6" ht="12.75">
      <c r="F262" s="128"/>
    </row>
    <row r="263" spans="6:6" ht="12.75">
      <c r="F263" s="128"/>
    </row>
    <row r="264" spans="6:6" ht="12.75">
      <c r="F264" s="128"/>
    </row>
    <row r="265" spans="6:6" ht="12.75">
      <c r="F265" s="128"/>
    </row>
    <row r="266" spans="6:6" ht="12.75">
      <c r="F266" s="128"/>
    </row>
    <row r="267" spans="6:6" ht="12.75">
      <c r="F267" s="128"/>
    </row>
    <row r="268" spans="6:6" ht="12.75">
      <c r="F268" s="128"/>
    </row>
    <row r="269" spans="6:6" ht="12.75">
      <c r="F269" s="128"/>
    </row>
    <row r="270" spans="6:6" ht="12.75">
      <c r="F270" s="128"/>
    </row>
    <row r="271" spans="6:6" ht="12.75">
      <c r="F271" s="128"/>
    </row>
    <row r="272" spans="6:6" ht="12.75">
      <c r="F272" s="128"/>
    </row>
    <row r="273" spans="6:6" ht="12.75">
      <c r="F273" s="128"/>
    </row>
  </sheetData>
  <sheetProtection algorithmName="SHA-512" hashValue="RwqyJ8psb0ljA8a64MmiTf7imuZIF6zhiHBdInBa98o14E+E2IrV+WNCX1X/7kdMLy+oFmgTGmTWFQu2Q/m0Jg==" saltValue="n2cUEV2O8Lj1gTRoYdWzoA==" spinCount="100000" sheet="1" objects="1" scenarios="1"/>
  <mergeCells count="31">
    <mergeCell ref="C1:F1"/>
    <mergeCell ref="B7:F7"/>
    <mergeCell ref="B8:F8"/>
    <mergeCell ref="B9:F9"/>
    <mergeCell ref="B6:F6"/>
    <mergeCell ref="B3:F3"/>
    <mergeCell ref="B22:F22"/>
    <mergeCell ref="B24:F24"/>
    <mergeCell ref="B23:F23"/>
    <mergeCell ref="B243:C243"/>
    <mergeCell ref="D243:E243"/>
    <mergeCell ref="B25:F25"/>
    <mergeCell ref="B26:F26"/>
    <mergeCell ref="B27:F27"/>
    <mergeCell ref="B225:C225"/>
    <mergeCell ref="B233:C233"/>
    <mergeCell ref="B31:F31"/>
    <mergeCell ref="B32:F32"/>
    <mergeCell ref="B58:C58"/>
    <mergeCell ref="B223:C223"/>
    <mergeCell ref="B100:F100"/>
    <mergeCell ref="B10:F10"/>
    <mergeCell ref="B21:F21"/>
    <mergeCell ref="B12:F12"/>
    <mergeCell ref="B15:F15"/>
    <mergeCell ref="B16:F16"/>
    <mergeCell ref="B17:F17"/>
    <mergeCell ref="B18:F18"/>
    <mergeCell ref="B19:F19"/>
    <mergeCell ref="B20:F20"/>
    <mergeCell ref="B13:F13"/>
  </mergeCells>
  <pageMargins left="1.0629921259842521" right="0.15748031496062992" top="0.59055118110236227" bottom="0.59055118110236227" header="0.43307086614173229" footer="0.31496062992125984"/>
  <pageSetup paperSize="9" firstPageNumber="3" fitToHeight="0" orientation="portrait" useFirstPageNumber="1" horizontalDpi="300" verticalDpi="300" r:id="rId1"/>
  <headerFooter alignWithMargins="0">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E271-B807-471E-954D-A5DA65AF8B85}">
  <dimension ref="A1:F375"/>
  <sheetViews>
    <sheetView showZeros="0" showWhiteSpace="0" zoomScaleNormal="100" zoomScaleSheetLayoutView="110" workbookViewId="0">
      <selection activeCell="E355" activeCellId="31" sqref="E105 E124 E128 E141 E147 E160 E167 E176 E180 E187 E190 E193 E196 E199 E224 E246 E250 E263 E269 E283 E290 E299 E303 E311 E314 E317 E320 E323 E349 E351 E353 E355"/>
    </sheetView>
  </sheetViews>
  <sheetFormatPr defaultColWidth="10.85546875" defaultRowHeight="12"/>
  <cols>
    <col min="1" max="1" width="10" style="135" customWidth="1"/>
    <col min="2" max="2" width="43.28515625" style="141" customWidth="1"/>
    <col min="3" max="3" width="9.85546875" style="135" customWidth="1"/>
    <col min="4" max="4" width="12.85546875" style="136" customWidth="1"/>
    <col min="5" max="5" width="11.85546875" style="137" customWidth="1"/>
    <col min="6" max="6" width="12.7109375" style="138" customWidth="1"/>
    <col min="7" max="256" width="10.85546875" style="139"/>
    <col min="257" max="257" width="10" style="139" customWidth="1"/>
    <col min="258" max="258" width="43.28515625" style="139" customWidth="1"/>
    <col min="259" max="259" width="9.85546875" style="139" customWidth="1"/>
    <col min="260" max="260" width="12.85546875" style="139" customWidth="1"/>
    <col min="261" max="261" width="11.85546875" style="139" customWidth="1"/>
    <col min="262" max="262" width="12.7109375" style="139" customWidth="1"/>
    <col min="263" max="512" width="10.85546875" style="139"/>
    <col min="513" max="513" width="10" style="139" customWidth="1"/>
    <col min="514" max="514" width="43.28515625" style="139" customWidth="1"/>
    <col min="515" max="515" width="9.85546875" style="139" customWidth="1"/>
    <col min="516" max="516" width="12.85546875" style="139" customWidth="1"/>
    <col min="517" max="517" width="11.85546875" style="139" customWidth="1"/>
    <col min="518" max="518" width="12.7109375" style="139" customWidth="1"/>
    <col min="519" max="768" width="10.85546875" style="139"/>
    <col min="769" max="769" width="10" style="139" customWidth="1"/>
    <col min="770" max="770" width="43.28515625" style="139" customWidth="1"/>
    <col min="771" max="771" width="9.85546875" style="139" customWidth="1"/>
    <col min="772" max="772" width="12.85546875" style="139" customWidth="1"/>
    <col min="773" max="773" width="11.85546875" style="139" customWidth="1"/>
    <col min="774" max="774" width="12.7109375" style="139" customWidth="1"/>
    <col min="775" max="1024" width="10.85546875" style="139"/>
    <col min="1025" max="1025" width="10" style="139" customWidth="1"/>
    <col min="1026" max="1026" width="43.28515625" style="139" customWidth="1"/>
    <col min="1027" max="1027" width="9.85546875" style="139" customWidth="1"/>
    <col min="1028" max="1028" width="12.85546875" style="139" customWidth="1"/>
    <col min="1029" max="1029" width="11.85546875" style="139" customWidth="1"/>
    <col min="1030" max="1030" width="12.7109375" style="139" customWidth="1"/>
    <col min="1031" max="1280" width="10.85546875" style="139"/>
    <col min="1281" max="1281" width="10" style="139" customWidth="1"/>
    <col min="1282" max="1282" width="43.28515625" style="139" customWidth="1"/>
    <col min="1283" max="1283" width="9.85546875" style="139" customWidth="1"/>
    <col min="1284" max="1284" width="12.85546875" style="139" customWidth="1"/>
    <col min="1285" max="1285" width="11.85546875" style="139" customWidth="1"/>
    <col min="1286" max="1286" width="12.7109375" style="139" customWidth="1"/>
    <col min="1287" max="1536" width="10.85546875" style="139"/>
    <col min="1537" max="1537" width="10" style="139" customWidth="1"/>
    <col min="1538" max="1538" width="43.28515625" style="139" customWidth="1"/>
    <col min="1539" max="1539" width="9.85546875" style="139" customWidth="1"/>
    <col min="1540" max="1540" width="12.85546875" style="139" customWidth="1"/>
    <col min="1541" max="1541" width="11.85546875" style="139" customWidth="1"/>
    <col min="1542" max="1542" width="12.7109375" style="139" customWidth="1"/>
    <col min="1543" max="1792" width="10.85546875" style="139"/>
    <col min="1793" max="1793" width="10" style="139" customWidth="1"/>
    <col min="1794" max="1794" width="43.28515625" style="139" customWidth="1"/>
    <col min="1795" max="1795" width="9.85546875" style="139" customWidth="1"/>
    <col min="1796" max="1796" width="12.85546875" style="139" customWidth="1"/>
    <col min="1797" max="1797" width="11.85546875" style="139" customWidth="1"/>
    <col min="1798" max="1798" width="12.7109375" style="139" customWidth="1"/>
    <col min="1799" max="2048" width="10.85546875" style="139"/>
    <col min="2049" max="2049" width="10" style="139" customWidth="1"/>
    <col min="2050" max="2050" width="43.28515625" style="139" customWidth="1"/>
    <col min="2051" max="2051" width="9.85546875" style="139" customWidth="1"/>
    <col min="2052" max="2052" width="12.85546875" style="139" customWidth="1"/>
    <col min="2053" max="2053" width="11.85546875" style="139" customWidth="1"/>
    <col min="2054" max="2054" width="12.7109375" style="139" customWidth="1"/>
    <col min="2055" max="2304" width="10.85546875" style="139"/>
    <col min="2305" max="2305" width="10" style="139" customWidth="1"/>
    <col min="2306" max="2306" width="43.28515625" style="139" customWidth="1"/>
    <col min="2307" max="2307" width="9.85546875" style="139" customWidth="1"/>
    <col min="2308" max="2308" width="12.85546875" style="139" customWidth="1"/>
    <col min="2309" max="2309" width="11.85546875" style="139" customWidth="1"/>
    <col min="2310" max="2310" width="12.7109375" style="139" customWidth="1"/>
    <col min="2311" max="2560" width="10.85546875" style="139"/>
    <col min="2561" max="2561" width="10" style="139" customWidth="1"/>
    <col min="2562" max="2562" width="43.28515625" style="139" customWidth="1"/>
    <col min="2563" max="2563" width="9.85546875" style="139" customWidth="1"/>
    <col min="2564" max="2564" width="12.85546875" style="139" customWidth="1"/>
    <col min="2565" max="2565" width="11.85546875" style="139" customWidth="1"/>
    <col min="2566" max="2566" width="12.7109375" style="139" customWidth="1"/>
    <col min="2567" max="2816" width="10.85546875" style="139"/>
    <col min="2817" max="2817" width="10" style="139" customWidth="1"/>
    <col min="2818" max="2818" width="43.28515625" style="139" customWidth="1"/>
    <col min="2819" max="2819" width="9.85546875" style="139" customWidth="1"/>
    <col min="2820" max="2820" width="12.85546875" style="139" customWidth="1"/>
    <col min="2821" max="2821" width="11.85546875" style="139" customWidth="1"/>
    <col min="2822" max="2822" width="12.7109375" style="139" customWidth="1"/>
    <col min="2823" max="3072" width="10.85546875" style="139"/>
    <col min="3073" max="3073" width="10" style="139" customWidth="1"/>
    <col min="3074" max="3074" width="43.28515625" style="139" customWidth="1"/>
    <col min="3075" max="3075" width="9.85546875" style="139" customWidth="1"/>
    <col min="3076" max="3076" width="12.85546875" style="139" customWidth="1"/>
    <col min="3077" max="3077" width="11.85546875" style="139" customWidth="1"/>
    <col min="3078" max="3078" width="12.7109375" style="139" customWidth="1"/>
    <col min="3079" max="3328" width="10.85546875" style="139"/>
    <col min="3329" max="3329" width="10" style="139" customWidth="1"/>
    <col min="3330" max="3330" width="43.28515625" style="139" customWidth="1"/>
    <col min="3331" max="3331" width="9.85546875" style="139" customWidth="1"/>
    <col min="3332" max="3332" width="12.85546875" style="139" customWidth="1"/>
    <col min="3333" max="3333" width="11.85546875" style="139" customWidth="1"/>
    <col min="3334" max="3334" width="12.7109375" style="139" customWidth="1"/>
    <col min="3335" max="3584" width="10.85546875" style="139"/>
    <col min="3585" max="3585" width="10" style="139" customWidth="1"/>
    <col min="3586" max="3586" width="43.28515625" style="139" customWidth="1"/>
    <col min="3587" max="3587" width="9.85546875" style="139" customWidth="1"/>
    <col min="3588" max="3588" width="12.85546875" style="139" customWidth="1"/>
    <col min="3589" max="3589" width="11.85546875" style="139" customWidth="1"/>
    <col min="3590" max="3590" width="12.7109375" style="139" customWidth="1"/>
    <col min="3591" max="3840" width="10.85546875" style="139"/>
    <col min="3841" max="3841" width="10" style="139" customWidth="1"/>
    <col min="3842" max="3842" width="43.28515625" style="139" customWidth="1"/>
    <col min="3843" max="3843" width="9.85546875" style="139" customWidth="1"/>
    <col min="3844" max="3844" width="12.85546875" style="139" customWidth="1"/>
    <col min="3845" max="3845" width="11.85546875" style="139" customWidth="1"/>
    <col min="3846" max="3846" width="12.7109375" style="139" customWidth="1"/>
    <col min="3847" max="4096" width="10.85546875" style="139"/>
    <col min="4097" max="4097" width="10" style="139" customWidth="1"/>
    <col min="4098" max="4098" width="43.28515625" style="139" customWidth="1"/>
    <col min="4099" max="4099" width="9.85546875" style="139" customWidth="1"/>
    <col min="4100" max="4100" width="12.85546875" style="139" customWidth="1"/>
    <col min="4101" max="4101" width="11.85546875" style="139" customWidth="1"/>
    <col min="4102" max="4102" width="12.7109375" style="139" customWidth="1"/>
    <col min="4103" max="4352" width="10.85546875" style="139"/>
    <col min="4353" max="4353" width="10" style="139" customWidth="1"/>
    <col min="4354" max="4354" width="43.28515625" style="139" customWidth="1"/>
    <col min="4355" max="4355" width="9.85546875" style="139" customWidth="1"/>
    <col min="4356" max="4356" width="12.85546875" style="139" customWidth="1"/>
    <col min="4357" max="4357" width="11.85546875" style="139" customWidth="1"/>
    <col min="4358" max="4358" width="12.7109375" style="139" customWidth="1"/>
    <col min="4359" max="4608" width="10.85546875" style="139"/>
    <col min="4609" max="4609" width="10" style="139" customWidth="1"/>
    <col min="4610" max="4610" width="43.28515625" style="139" customWidth="1"/>
    <col min="4611" max="4611" width="9.85546875" style="139" customWidth="1"/>
    <col min="4612" max="4612" width="12.85546875" style="139" customWidth="1"/>
    <col min="4613" max="4613" width="11.85546875" style="139" customWidth="1"/>
    <col min="4614" max="4614" width="12.7109375" style="139" customWidth="1"/>
    <col min="4615" max="4864" width="10.85546875" style="139"/>
    <col min="4865" max="4865" width="10" style="139" customWidth="1"/>
    <col min="4866" max="4866" width="43.28515625" style="139" customWidth="1"/>
    <col min="4867" max="4867" width="9.85546875" style="139" customWidth="1"/>
    <col min="4868" max="4868" width="12.85546875" style="139" customWidth="1"/>
    <col min="4869" max="4869" width="11.85546875" style="139" customWidth="1"/>
    <col min="4870" max="4870" width="12.7109375" style="139" customWidth="1"/>
    <col min="4871" max="5120" width="10.85546875" style="139"/>
    <col min="5121" max="5121" width="10" style="139" customWidth="1"/>
    <col min="5122" max="5122" width="43.28515625" style="139" customWidth="1"/>
    <col min="5123" max="5123" width="9.85546875" style="139" customWidth="1"/>
    <col min="5124" max="5124" width="12.85546875" style="139" customWidth="1"/>
    <col min="5125" max="5125" width="11.85546875" style="139" customWidth="1"/>
    <col min="5126" max="5126" width="12.7109375" style="139" customWidth="1"/>
    <col min="5127" max="5376" width="10.85546875" style="139"/>
    <col min="5377" max="5377" width="10" style="139" customWidth="1"/>
    <col min="5378" max="5378" width="43.28515625" style="139" customWidth="1"/>
    <col min="5379" max="5379" width="9.85546875" style="139" customWidth="1"/>
    <col min="5380" max="5380" width="12.85546875" style="139" customWidth="1"/>
    <col min="5381" max="5381" width="11.85546875" style="139" customWidth="1"/>
    <col min="5382" max="5382" width="12.7109375" style="139" customWidth="1"/>
    <col min="5383" max="5632" width="10.85546875" style="139"/>
    <col min="5633" max="5633" width="10" style="139" customWidth="1"/>
    <col min="5634" max="5634" width="43.28515625" style="139" customWidth="1"/>
    <col min="5635" max="5635" width="9.85546875" style="139" customWidth="1"/>
    <col min="5636" max="5636" width="12.85546875" style="139" customWidth="1"/>
    <col min="5637" max="5637" width="11.85546875" style="139" customWidth="1"/>
    <col min="5638" max="5638" width="12.7109375" style="139" customWidth="1"/>
    <col min="5639" max="5888" width="10.85546875" style="139"/>
    <col min="5889" max="5889" width="10" style="139" customWidth="1"/>
    <col min="5890" max="5890" width="43.28515625" style="139" customWidth="1"/>
    <col min="5891" max="5891" width="9.85546875" style="139" customWidth="1"/>
    <col min="5892" max="5892" width="12.85546875" style="139" customWidth="1"/>
    <col min="5893" max="5893" width="11.85546875" style="139" customWidth="1"/>
    <col min="5894" max="5894" width="12.7109375" style="139" customWidth="1"/>
    <col min="5895" max="6144" width="10.85546875" style="139"/>
    <col min="6145" max="6145" width="10" style="139" customWidth="1"/>
    <col min="6146" max="6146" width="43.28515625" style="139" customWidth="1"/>
    <col min="6147" max="6147" width="9.85546875" style="139" customWidth="1"/>
    <col min="6148" max="6148" width="12.85546875" style="139" customWidth="1"/>
    <col min="6149" max="6149" width="11.85546875" style="139" customWidth="1"/>
    <col min="6150" max="6150" width="12.7109375" style="139" customWidth="1"/>
    <col min="6151" max="6400" width="10.85546875" style="139"/>
    <col min="6401" max="6401" width="10" style="139" customWidth="1"/>
    <col min="6402" max="6402" width="43.28515625" style="139" customWidth="1"/>
    <col min="6403" max="6403" width="9.85546875" style="139" customWidth="1"/>
    <col min="6404" max="6404" width="12.85546875" style="139" customWidth="1"/>
    <col min="6405" max="6405" width="11.85546875" style="139" customWidth="1"/>
    <col min="6406" max="6406" width="12.7109375" style="139" customWidth="1"/>
    <col min="6407" max="6656" width="10.85546875" style="139"/>
    <col min="6657" max="6657" width="10" style="139" customWidth="1"/>
    <col min="6658" max="6658" width="43.28515625" style="139" customWidth="1"/>
    <col min="6659" max="6659" width="9.85546875" style="139" customWidth="1"/>
    <col min="6660" max="6660" width="12.85546875" style="139" customWidth="1"/>
    <col min="6661" max="6661" width="11.85546875" style="139" customWidth="1"/>
    <col min="6662" max="6662" width="12.7109375" style="139" customWidth="1"/>
    <col min="6663" max="6912" width="10.85546875" style="139"/>
    <col min="6913" max="6913" width="10" style="139" customWidth="1"/>
    <col min="6914" max="6914" width="43.28515625" style="139" customWidth="1"/>
    <col min="6915" max="6915" width="9.85546875" style="139" customWidth="1"/>
    <col min="6916" max="6916" width="12.85546875" style="139" customWidth="1"/>
    <col min="6917" max="6917" width="11.85546875" style="139" customWidth="1"/>
    <col min="6918" max="6918" width="12.7109375" style="139" customWidth="1"/>
    <col min="6919" max="7168" width="10.85546875" style="139"/>
    <col min="7169" max="7169" width="10" style="139" customWidth="1"/>
    <col min="7170" max="7170" width="43.28515625" style="139" customWidth="1"/>
    <col min="7171" max="7171" width="9.85546875" style="139" customWidth="1"/>
    <col min="7172" max="7172" width="12.85546875" style="139" customWidth="1"/>
    <col min="7173" max="7173" width="11.85546875" style="139" customWidth="1"/>
    <col min="7174" max="7174" width="12.7109375" style="139" customWidth="1"/>
    <col min="7175" max="7424" width="10.85546875" style="139"/>
    <col min="7425" max="7425" width="10" style="139" customWidth="1"/>
    <col min="7426" max="7426" width="43.28515625" style="139" customWidth="1"/>
    <col min="7427" max="7427" width="9.85546875" style="139" customWidth="1"/>
    <col min="7428" max="7428" width="12.85546875" style="139" customWidth="1"/>
    <col min="7429" max="7429" width="11.85546875" style="139" customWidth="1"/>
    <col min="7430" max="7430" width="12.7109375" style="139" customWidth="1"/>
    <col min="7431" max="7680" width="10.85546875" style="139"/>
    <col min="7681" max="7681" width="10" style="139" customWidth="1"/>
    <col min="7682" max="7682" width="43.28515625" style="139" customWidth="1"/>
    <col min="7683" max="7683" width="9.85546875" style="139" customWidth="1"/>
    <col min="7684" max="7684" width="12.85546875" style="139" customWidth="1"/>
    <col min="7685" max="7685" width="11.85546875" style="139" customWidth="1"/>
    <col min="7686" max="7686" width="12.7109375" style="139" customWidth="1"/>
    <col min="7687" max="7936" width="10.85546875" style="139"/>
    <col min="7937" max="7937" width="10" style="139" customWidth="1"/>
    <col min="7938" max="7938" width="43.28515625" style="139" customWidth="1"/>
    <col min="7939" max="7939" width="9.85546875" style="139" customWidth="1"/>
    <col min="7940" max="7940" width="12.85546875" style="139" customWidth="1"/>
    <col min="7941" max="7941" width="11.85546875" style="139" customWidth="1"/>
    <col min="7942" max="7942" width="12.7109375" style="139" customWidth="1"/>
    <col min="7943" max="8192" width="10.85546875" style="139"/>
    <col min="8193" max="8193" width="10" style="139" customWidth="1"/>
    <col min="8194" max="8194" width="43.28515625" style="139" customWidth="1"/>
    <col min="8195" max="8195" width="9.85546875" style="139" customWidth="1"/>
    <col min="8196" max="8196" width="12.85546875" style="139" customWidth="1"/>
    <col min="8197" max="8197" width="11.85546875" style="139" customWidth="1"/>
    <col min="8198" max="8198" width="12.7109375" style="139" customWidth="1"/>
    <col min="8199" max="8448" width="10.85546875" style="139"/>
    <col min="8449" max="8449" width="10" style="139" customWidth="1"/>
    <col min="8450" max="8450" width="43.28515625" style="139" customWidth="1"/>
    <col min="8451" max="8451" width="9.85546875" style="139" customWidth="1"/>
    <col min="8452" max="8452" width="12.85546875" style="139" customWidth="1"/>
    <col min="8453" max="8453" width="11.85546875" style="139" customWidth="1"/>
    <col min="8454" max="8454" width="12.7109375" style="139" customWidth="1"/>
    <col min="8455" max="8704" width="10.85546875" style="139"/>
    <col min="8705" max="8705" width="10" style="139" customWidth="1"/>
    <col min="8706" max="8706" width="43.28515625" style="139" customWidth="1"/>
    <col min="8707" max="8707" width="9.85546875" style="139" customWidth="1"/>
    <col min="8708" max="8708" width="12.85546875" style="139" customWidth="1"/>
    <col min="8709" max="8709" width="11.85546875" style="139" customWidth="1"/>
    <col min="8710" max="8710" width="12.7109375" style="139" customWidth="1"/>
    <col min="8711" max="8960" width="10.85546875" style="139"/>
    <col min="8961" max="8961" width="10" style="139" customWidth="1"/>
    <col min="8962" max="8962" width="43.28515625" style="139" customWidth="1"/>
    <col min="8963" max="8963" width="9.85546875" style="139" customWidth="1"/>
    <col min="8964" max="8964" width="12.85546875" style="139" customWidth="1"/>
    <col min="8965" max="8965" width="11.85546875" style="139" customWidth="1"/>
    <col min="8966" max="8966" width="12.7109375" style="139" customWidth="1"/>
    <col min="8967" max="9216" width="10.85546875" style="139"/>
    <col min="9217" max="9217" width="10" style="139" customWidth="1"/>
    <col min="9218" max="9218" width="43.28515625" style="139" customWidth="1"/>
    <col min="9219" max="9219" width="9.85546875" style="139" customWidth="1"/>
    <col min="9220" max="9220" width="12.85546875" style="139" customWidth="1"/>
    <col min="9221" max="9221" width="11.85546875" style="139" customWidth="1"/>
    <col min="9222" max="9222" width="12.7109375" style="139" customWidth="1"/>
    <col min="9223" max="9472" width="10.85546875" style="139"/>
    <col min="9473" max="9473" width="10" style="139" customWidth="1"/>
    <col min="9474" max="9474" width="43.28515625" style="139" customWidth="1"/>
    <col min="9475" max="9475" width="9.85546875" style="139" customWidth="1"/>
    <col min="9476" max="9476" width="12.85546875" style="139" customWidth="1"/>
    <col min="9477" max="9477" width="11.85546875" style="139" customWidth="1"/>
    <col min="9478" max="9478" width="12.7109375" style="139" customWidth="1"/>
    <col min="9479" max="9728" width="10.85546875" style="139"/>
    <col min="9729" max="9729" width="10" style="139" customWidth="1"/>
    <col min="9730" max="9730" width="43.28515625" style="139" customWidth="1"/>
    <col min="9731" max="9731" width="9.85546875" style="139" customWidth="1"/>
    <col min="9732" max="9732" width="12.85546875" style="139" customWidth="1"/>
    <col min="9733" max="9733" width="11.85546875" style="139" customWidth="1"/>
    <col min="9734" max="9734" width="12.7109375" style="139" customWidth="1"/>
    <col min="9735" max="9984" width="10.85546875" style="139"/>
    <col min="9985" max="9985" width="10" style="139" customWidth="1"/>
    <col min="9986" max="9986" width="43.28515625" style="139" customWidth="1"/>
    <col min="9987" max="9987" width="9.85546875" style="139" customWidth="1"/>
    <col min="9988" max="9988" width="12.85546875" style="139" customWidth="1"/>
    <col min="9989" max="9989" width="11.85546875" style="139" customWidth="1"/>
    <col min="9990" max="9990" width="12.7109375" style="139" customWidth="1"/>
    <col min="9991" max="10240" width="10.85546875" style="139"/>
    <col min="10241" max="10241" width="10" style="139" customWidth="1"/>
    <col min="10242" max="10242" width="43.28515625" style="139" customWidth="1"/>
    <col min="10243" max="10243" width="9.85546875" style="139" customWidth="1"/>
    <col min="10244" max="10244" width="12.85546875" style="139" customWidth="1"/>
    <col min="10245" max="10245" width="11.85546875" style="139" customWidth="1"/>
    <col min="10246" max="10246" width="12.7109375" style="139" customWidth="1"/>
    <col min="10247" max="10496" width="10.85546875" style="139"/>
    <col min="10497" max="10497" width="10" style="139" customWidth="1"/>
    <col min="10498" max="10498" width="43.28515625" style="139" customWidth="1"/>
    <col min="10499" max="10499" width="9.85546875" style="139" customWidth="1"/>
    <col min="10500" max="10500" width="12.85546875" style="139" customWidth="1"/>
    <col min="10501" max="10501" width="11.85546875" style="139" customWidth="1"/>
    <col min="10502" max="10502" width="12.7109375" style="139" customWidth="1"/>
    <col min="10503" max="10752" width="10.85546875" style="139"/>
    <col min="10753" max="10753" width="10" style="139" customWidth="1"/>
    <col min="10754" max="10754" width="43.28515625" style="139" customWidth="1"/>
    <col min="10755" max="10755" width="9.85546875" style="139" customWidth="1"/>
    <col min="10756" max="10756" width="12.85546875" style="139" customWidth="1"/>
    <col min="10757" max="10757" width="11.85546875" style="139" customWidth="1"/>
    <col min="10758" max="10758" width="12.7109375" style="139" customWidth="1"/>
    <col min="10759" max="11008" width="10.85546875" style="139"/>
    <col min="11009" max="11009" width="10" style="139" customWidth="1"/>
    <col min="11010" max="11010" width="43.28515625" style="139" customWidth="1"/>
    <col min="11011" max="11011" width="9.85546875" style="139" customWidth="1"/>
    <col min="11012" max="11012" width="12.85546875" style="139" customWidth="1"/>
    <col min="11013" max="11013" width="11.85546875" style="139" customWidth="1"/>
    <col min="11014" max="11014" width="12.7109375" style="139" customWidth="1"/>
    <col min="11015" max="11264" width="10.85546875" style="139"/>
    <col min="11265" max="11265" width="10" style="139" customWidth="1"/>
    <col min="11266" max="11266" width="43.28515625" style="139" customWidth="1"/>
    <col min="11267" max="11267" width="9.85546875" style="139" customWidth="1"/>
    <col min="11268" max="11268" width="12.85546875" style="139" customWidth="1"/>
    <col min="11269" max="11269" width="11.85546875" style="139" customWidth="1"/>
    <col min="11270" max="11270" width="12.7109375" style="139" customWidth="1"/>
    <col min="11271" max="11520" width="10.85546875" style="139"/>
    <col min="11521" max="11521" width="10" style="139" customWidth="1"/>
    <col min="11522" max="11522" width="43.28515625" style="139" customWidth="1"/>
    <col min="11523" max="11523" width="9.85546875" style="139" customWidth="1"/>
    <col min="11524" max="11524" width="12.85546875" style="139" customWidth="1"/>
    <col min="11525" max="11525" width="11.85546875" style="139" customWidth="1"/>
    <col min="11526" max="11526" width="12.7109375" style="139" customWidth="1"/>
    <col min="11527" max="11776" width="10.85546875" style="139"/>
    <col min="11777" max="11777" width="10" style="139" customWidth="1"/>
    <col min="11778" max="11778" width="43.28515625" style="139" customWidth="1"/>
    <col min="11779" max="11779" width="9.85546875" style="139" customWidth="1"/>
    <col min="11780" max="11780" width="12.85546875" style="139" customWidth="1"/>
    <col min="11781" max="11781" width="11.85546875" style="139" customWidth="1"/>
    <col min="11782" max="11782" width="12.7109375" style="139" customWidth="1"/>
    <col min="11783" max="12032" width="10.85546875" style="139"/>
    <col min="12033" max="12033" width="10" style="139" customWidth="1"/>
    <col min="12034" max="12034" width="43.28515625" style="139" customWidth="1"/>
    <col min="12035" max="12035" width="9.85546875" style="139" customWidth="1"/>
    <col min="12036" max="12036" width="12.85546875" style="139" customWidth="1"/>
    <col min="12037" max="12037" width="11.85546875" style="139" customWidth="1"/>
    <col min="12038" max="12038" width="12.7109375" style="139" customWidth="1"/>
    <col min="12039" max="12288" width="10.85546875" style="139"/>
    <col min="12289" max="12289" width="10" style="139" customWidth="1"/>
    <col min="12290" max="12290" width="43.28515625" style="139" customWidth="1"/>
    <col min="12291" max="12291" width="9.85546875" style="139" customWidth="1"/>
    <col min="12292" max="12292" width="12.85546875" style="139" customWidth="1"/>
    <col min="12293" max="12293" width="11.85546875" style="139" customWidth="1"/>
    <col min="12294" max="12294" width="12.7109375" style="139" customWidth="1"/>
    <col min="12295" max="12544" width="10.85546875" style="139"/>
    <col min="12545" max="12545" width="10" style="139" customWidth="1"/>
    <col min="12546" max="12546" width="43.28515625" style="139" customWidth="1"/>
    <col min="12547" max="12547" width="9.85546875" style="139" customWidth="1"/>
    <col min="12548" max="12548" width="12.85546875" style="139" customWidth="1"/>
    <col min="12549" max="12549" width="11.85546875" style="139" customWidth="1"/>
    <col min="12550" max="12550" width="12.7109375" style="139" customWidth="1"/>
    <col min="12551" max="12800" width="10.85546875" style="139"/>
    <col min="12801" max="12801" width="10" style="139" customWidth="1"/>
    <col min="12802" max="12802" width="43.28515625" style="139" customWidth="1"/>
    <col min="12803" max="12803" width="9.85546875" style="139" customWidth="1"/>
    <col min="12804" max="12804" width="12.85546875" style="139" customWidth="1"/>
    <col min="12805" max="12805" width="11.85546875" style="139" customWidth="1"/>
    <col min="12806" max="12806" width="12.7109375" style="139" customWidth="1"/>
    <col min="12807" max="13056" width="10.85546875" style="139"/>
    <col min="13057" max="13057" width="10" style="139" customWidth="1"/>
    <col min="13058" max="13058" width="43.28515625" style="139" customWidth="1"/>
    <col min="13059" max="13059" width="9.85546875" style="139" customWidth="1"/>
    <col min="13060" max="13060" width="12.85546875" style="139" customWidth="1"/>
    <col min="13061" max="13061" width="11.85546875" style="139" customWidth="1"/>
    <col min="13062" max="13062" width="12.7109375" style="139" customWidth="1"/>
    <col min="13063" max="13312" width="10.85546875" style="139"/>
    <col min="13313" max="13313" width="10" style="139" customWidth="1"/>
    <col min="13314" max="13314" width="43.28515625" style="139" customWidth="1"/>
    <col min="13315" max="13315" width="9.85546875" style="139" customWidth="1"/>
    <col min="13316" max="13316" width="12.85546875" style="139" customWidth="1"/>
    <col min="13317" max="13317" width="11.85546875" style="139" customWidth="1"/>
    <col min="13318" max="13318" width="12.7109375" style="139" customWidth="1"/>
    <col min="13319" max="13568" width="10.85546875" style="139"/>
    <col min="13569" max="13569" width="10" style="139" customWidth="1"/>
    <col min="13570" max="13570" width="43.28515625" style="139" customWidth="1"/>
    <col min="13571" max="13571" width="9.85546875" style="139" customWidth="1"/>
    <col min="13572" max="13572" width="12.85546875" style="139" customWidth="1"/>
    <col min="13573" max="13573" width="11.85546875" style="139" customWidth="1"/>
    <col min="13574" max="13574" width="12.7109375" style="139" customWidth="1"/>
    <col min="13575" max="13824" width="10.85546875" style="139"/>
    <col min="13825" max="13825" width="10" style="139" customWidth="1"/>
    <col min="13826" max="13826" width="43.28515625" style="139" customWidth="1"/>
    <col min="13827" max="13827" width="9.85546875" style="139" customWidth="1"/>
    <col min="13828" max="13828" width="12.85546875" style="139" customWidth="1"/>
    <col min="13829" max="13829" width="11.85546875" style="139" customWidth="1"/>
    <col min="13830" max="13830" width="12.7109375" style="139" customWidth="1"/>
    <col min="13831" max="14080" width="10.85546875" style="139"/>
    <col min="14081" max="14081" width="10" style="139" customWidth="1"/>
    <col min="14082" max="14082" width="43.28515625" style="139" customWidth="1"/>
    <col min="14083" max="14083" width="9.85546875" style="139" customWidth="1"/>
    <col min="14084" max="14084" width="12.85546875" style="139" customWidth="1"/>
    <col min="14085" max="14085" width="11.85546875" style="139" customWidth="1"/>
    <col min="14086" max="14086" width="12.7109375" style="139" customWidth="1"/>
    <col min="14087" max="14336" width="10.85546875" style="139"/>
    <col min="14337" max="14337" width="10" style="139" customWidth="1"/>
    <col min="14338" max="14338" width="43.28515625" style="139" customWidth="1"/>
    <col min="14339" max="14339" width="9.85546875" style="139" customWidth="1"/>
    <col min="14340" max="14340" width="12.85546875" style="139" customWidth="1"/>
    <col min="14341" max="14341" width="11.85546875" style="139" customWidth="1"/>
    <col min="14342" max="14342" width="12.7109375" style="139" customWidth="1"/>
    <col min="14343" max="14592" width="10.85546875" style="139"/>
    <col min="14593" max="14593" width="10" style="139" customWidth="1"/>
    <col min="14594" max="14594" width="43.28515625" style="139" customWidth="1"/>
    <col min="14595" max="14595" width="9.85546875" style="139" customWidth="1"/>
    <col min="14596" max="14596" width="12.85546875" style="139" customWidth="1"/>
    <col min="14597" max="14597" width="11.85546875" style="139" customWidth="1"/>
    <col min="14598" max="14598" width="12.7109375" style="139" customWidth="1"/>
    <col min="14599" max="14848" width="10.85546875" style="139"/>
    <col min="14849" max="14849" width="10" style="139" customWidth="1"/>
    <col min="14850" max="14850" width="43.28515625" style="139" customWidth="1"/>
    <col min="14851" max="14851" width="9.85546875" style="139" customWidth="1"/>
    <col min="14852" max="14852" width="12.85546875" style="139" customWidth="1"/>
    <col min="14853" max="14853" width="11.85546875" style="139" customWidth="1"/>
    <col min="14854" max="14854" width="12.7109375" style="139" customWidth="1"/>
    <col min="14855" max="15104" width="10.85546875" style="139"/>
    <col min="15105" max="15105" width="10" style="139" customWidth="1"/>
    <col min="15106" max="15106" width="43.28515625" style="139" customWidth="1"/>
    <col min="15107" max="15107" width="9.85546875" style="139" customWidth="1"/>
    <col min="15108" max="15108" width="12.85546875" style="139" customWidth="1"/>
    <col min="15109" max="15109" width="11.85546875" style="139" customWidth="1"/>
    <col min="15110" max="15110" width="12.7109375" style="139" customWidth="1"/>
    <col min="15111" max="15360" width="10.85546875" style="139"/>
    <col min="15361" max="15361" width="10" style="139" customWidth="1"/>
    <col min="15362" max="15362" width="43.28515625" style="139" customWidth="1"/>
    <col min="15363" max="15363" width="9.85546875" style="139" customWidth="1"/>
    <col min="15364" max="15364" width="12.85546875" style="139" customWidth="1"/>
    <col min="15365" max="15365" width="11.85546875" style="139" customWidth="1"/>
    <col min="15366" max="15366" width="12.7109375" style="139" customWidth="1"/>
    <col min="15367" max="15616" width="10.85546875" style="139"/>
    <col min="15617" max="15617" width="10" style="139" customWidth="1"/>
    <col min="15618" max="15618" width="43.28515625" style="139" customWidth="1"/>
    <col min="15619" max="15619" width="9.85546875" style="139" customWidth="1"/>
    <col min="15620" max="15620" width="12.85546875" style="139" customWidth="1"/>
    <col min="15621" max="15621" width="11.85546875" style="139" customWidth="1"/>
    <col min="15622" max="15622" width="12.7109375" style="139" customWidth="1"/>
    <col min="15623" max="15872" width="10.85546875" style="139"/>
    <col min="15873" max="15873" width="10" style="139" customWidth="1"/>
    <col min="15874" max="15874" width="43.28515625" style="139" customWidth="1"/>
    <col min="15875" max="15875" width="9.85546875" style="139" customWidth="1"/>
    <col min="15876" max="15876" width="12.85546875" style="139" customWidth="1"/>
    <col min="15877" max="15877" width="11.85546875" style="139" customWidth="1"/>
    <col min="15878" max="15878" width="12.7109375" style="139" customWidth="1"/>
    <col min="15879" max="16128" width="10.85546875" style="139"/>
    <col min="16129" max="16129" width="10" style="139" customWidth="1"/>
    <col min="16130" max="16130" width="43.28515625" style="139" customWidth="1"/>
    <col min="16131" max="16131" width="9.85546875" style="139" customWidth="1"/>
    <col min="16132" max="16132" width="12.85546875" style="139" customWidth="1"/>
    <col min="16133" max="16133" width="11.85546875" style="139" customWidth="1"/>
    <col min="16134" max="16134" width="12.7109375" style="139" customWidth="1"/>
    <col min="16135" max="16384" width="10.85546875" style="139"/>
  </cols>
  <sheetData>
    <row r="1" spans="1:2" ht="15" customHeight="1">
      <c r="A1" s="133" t="s">
        <v>162</v>
      </c>
      <c r="B1" s="134"/>
    </row>
    <row r="2" spans="1:2" ht="15" customHeight="1">
      <c r="A2" s="140" t="s">
        <v>163</v>
      </c>
    </row>
    <row r="3" spans="1:2" ht="15" customHeight="1">
      <c r="A3" s="142" t="s">
        <v>164</v>
      </c>
    </row>
    <row r="4" spans="1:2" ht="15" customHeight="1">
      <c r="A4" s="143" t="s">
        <v>165</v>
      </c>
      <c r="B4" s="143"/>
    </row>
    <row r="5" spans="1:2" ht="15" customHeight="1">
      <c r="A5" s="144"/>
      <c r="B5" s="144"/>
    </row>
    <row r="6" spans="1:2" ht="15" customHeight="1">
      <c r="A6" s="144"/>
      <c r="B6" s="144"/>
    </row>
    <row r="7" spans="1:2" ht="14.1" customHeight="1"/>
    <row r="8" spans="1:2" ht="14.1" customHeight="1">
      <c r="A8" s="145" t="s">
        <v>166</v>
      </c>
      <c r="B8" s="146"/>
    </row>
    <row r="9" spans="1:2" ht="15.75" customHeight="1">
      <c r="B9" s="147" t="s">
        <v>167</v>
      </c>
    </row>
    <row r="10" spans="1:2" ht="15.75" customHeight="1">
      <c r="B10" s="147" t="s">
        <v>168</v>
      </c>
    </row>
    <row r="11" spans="1:2" ht="15.75" customHeight="1">
      <c r="B11" s="147" t="s">
        <v>169</v>
      </c>
    </row>
    <row r="12" spans="1:2" ht="13.5" customHeight="1">
      <c r="B12" s="147" t="s">
        <v>170</v>
      </c>
    </row>
    <row r="13" spans="1:2" ht="13.5" customHeight="1">
      <c r="B13" s="147" t="s">
        <v>171</v>
      </c>
    </row>
    <row r="14" spans="1:2" ht="13.5" customHeight="1">
      <c r="B14" s="147"/>
    </row>
    <row r="15" spans="1:2" ht="14.1" customHeight="1">
      <c r="A15" s="145" t="s">
        <v>172</v>
      </c>
      <c r="B15" s="148" t="s">
        <v>173</v>
      </c>
    </row>
    <row r="16" spans="1:2" ht="15.75" customHeight="1">
      <c r="B16" s="147" t="s">
        <v>174</v>
      </c>
    </row>
    <row r="17" spans="1:2" ht="15.75" customHeight="1">
      <c r="B17" s="147" t="s">
        <v>175</v>
      </c>
    </row>
    <row r="18" spans="1:2" ht="15.75" customHeight="1">
      <c r="B18" s="147"/>
    </row>
    <row r="19" spans="1:2" ht="0.75" customHeight="1">
      <c r="B19" s="149"/>
    </row>
    <row r="20" spans="1:2" ht="14.1" customHeight="1">
      <c r="A20" s="150" t="s">
        <v>176</v>
      </c>
      <c r="B20" s="151"/>
    </row>
    <row r="21" spans="1:2" ht="14.1" customHeight="1">
      <c r="A21" s="152"/>
      <c r="B21" s="147" t="s">
        <v>177</v>
      </c>
    </row>
    <row r="22" spans="1:2" ht="14.1" customHeight="1">
      <c r="B22" s="147"/>
    </row>
    <row r="23" spans="1:2" ht="14.1" customHeight="1">
      <c r="A23" s="150" t="s">
        <v>178</v>
      </c>
      <c r="B23" s="151"/>
    </row>
    <row r="24" spans="1:2" ht="14.1" customHeight="1">
      <c r="A24" s="152"/>
      <c r="B24" s="147"/>
    </row>
    <row r="25" spans="1:2" ht="14.1" customHeight="1">
      <c r="B25" s="147"/>
    </row>
    <row r="26" spans="1:2" ht="14.1" customHeight="1">
      <c r="A26" s="150" t="s">
        <v>179</v>
      </c>
      <c r="B26" s="151"/>
    </row>
    <row r="27" spans="1:2" ht="14.1" customHeight="1">
      <c r="A27" s="152"/>
      <c r="B27" s="147"/>
    </row>
    <row r="28" spans="1:2" ht="14.1" customHeight="1">
      <c r="B28" s="149"/>
    </row>
    <row r="29" spans="1:2" ht="14.1" customHeight="1">
      <c r="A29" s="150" t="s">
        <v>180</v>
      </c>
      <c r="B29" s="151"/>
    </row>
    <row r="30" spans="1:2" ht="15.75" customHeight="1">
      <c r="A30" s="152"/>
      <c r="B30" s="147" t="s">
        <v>181</v>
      </c>
    </row>
    <row r="31" spans="1:2" ht="14.1" customHeight="1">
      <c r="B31" s="149"/>
    </row>
    <row r="32" spans="1:2" ht="14.1" customHeight="1">
      <c r="A32" s="150" t="s">
        <v>182</v>
      </c>
      <c r="B32" s="151"/>
    </row>
    <row r="33" spans="1:2" ht="15" customHeight="1">
      <c r="A33" s="152"/>
      <c r="B33" s="147" t="s">
        <v>183</v>
      </c>
    </row>
    <row r="34" spans="1:2" ht="14.1" customHeight="1">
      <c r="B34" s="149"/>
    </row>
    <row r="35" spans="1:2" ht="14.1" customHeight="1">
      <c r="A35" s="150" t="s">
        <v>182</v>
      </c>
      <c r="B35" s="148" t="s">
        <v>181</v>
      </c>
    </row>
    <row r="36" spans="1:2" ht="15" customHeight="1">
      <c r="A36" s="152"/>
      <c r="B36" s="153" t="s">
        <v>184</v>
      </c>
    </row>
    <row r="37" spans="1:2" ht="15" customHeight="1">
      <c r="B37" s="153"/>
    </row>
    <row r="38" spans="1:2" ht="14.1" customHeight="1">
      <c r="A38" s="150" t="s">
        <v>185</v>
      </c>
      <c r="B38" s="151"/>
    </row>
    <row r="39" spans="1:2" ht="15" customHeight="1">
      <c r="A39" s="152"/>
      <c r="B39" s="147" t="s">
        <v>186</v>
      </c>
    </row>
    <row r="40" spans="1:2" ht="14.1" customHeight="1">
      <c r="B40" s="149"/>
    </row>
    <row r="41" spans="1:2" ht="14.1" customHeight="1">
      <c r="B41" s="149"/>
    </row>
    <row r="42" spans="1:2" ht="14.1" customHeight="1">
      <c r="B42" s="149"/>
    </row>
    <row r="43" spans="1:2" ht="14.1" customHeight="1">
      <c r="B43" s="149"/>
    </row>
    <row r="44" spans="1:2" ht="14.1" customHeight="1">
      <c r="A44" s="150" t="s">
        <v>39</v>
      </c>
      <c r="B44" s="151"/>
    </row>
    <row r="45" spans="1:2" ht="14.1" customHeight="1">
      <c r="A45" s="152"/>
      <c r="B45" s="147" t="s">
        <v>187</v>
      </c>
    </row>
    <row r="46" spans="1:2" ht="14.1" customHeight="1"/>
    <row r="47" spans="1:2" ht="14.1" customHeight="1"/>
    <row r="48" spans="1:2" ht="14.1" customHeight="1"/>
    <row r="49" spans="1:6" ht="14.1" customHeight="1"/>
    <row r="50" spans="1:6" ht="14.1" customHeight="1">
      <c r="A50" s="150" t="s">
        <v>188</v>
      </c>
      <c r="B50" s="146"/>
    </row>
    <row r="51" spans="1:6" ht="15" customHeight="1">
      <c r="A51" s="152"/>
      <c r="B51" s="147" t="s">
        <v>189</v>
      </c>
    </row>
    <row r="52" spans="1:6" ht="14.1" customHeight="1"/>
    <row r="53" spans="1:6" ht="14.1" customHeight="1">
      <c r="A53" s="150"/>
      <c r="B53" s="146"/>
    </row>
    <row r="54" spans="1:6" ht="14.1" customHeight="1">
      <c r="A54" s="152"/>
      <c r="B54" s="154"/>
    </row>
    <row r="55" spans="1:6" ht="15" customHeight="1"/>
    <row r="56" spans="1:6" ht="15" customHeight="1"/>
    <row r="57" spans="1:6" ht="15" customHeight="1"/>
    <row r="58" spans="1:6">
      <c r="A58" s="155" t="s">
        <v>166</v>
      </c>
      <c r="B58" s="156" t="s">
        <v>190</v>
      </c>
      <c r="C58" s="157" t="s">
        <v>39</v>
      </c>
      <c r="D58" s="158" t="s">
        <v>191</v>
      </c>
      <c r="E58" s="159"/>
      <c r="F58" s="160"/>
    </row>
    <row r="59" spans="1:6">
      <c r="A59" s="155" t="s">
        <v>192</v>
      </c>
      <c r="B59" s="156" t="s">
        <v>193</v>
      </c>
      <c r="C59" s="157" t="s">
        <v>194</v>
      </c>
      <c r="D59" s="161" t="s">
        <v>195</v>
      </c>
      <c r="E59" s="159"/>
      <c r="F59" s="160"/>
    </row>
    <row r="60" spans="1:6">
      <c r="A60" s="155" t="s">
        <v>196</v>
      </c>
      <c r="B60" s="156" t="s">
        <v>197</v>
      </c>
      <c r="C60" s="157" t="s">
        <v>198</v>
      </c>
      <c r="D60" s="162" t="s">
        <v>177</v>
      </c>
      <c r="E60" s="159"/>
      <c r="F60" s="160"/>
    </row>
    <row r="61" spans="1:6">
      <c r="A61" s="155" t="s">
        <v>199</v>
      </c>
      <c r="B61" s="163" t="s">
        <v>200</v>
      </c>
      <c r="C61" s="164"/>
      <c r="D61" s="165"/>
      <c r="E61" s="159"/>
      <c r="F61" s="160"/>
    </row>
    <row r="62" spans="1:6">
      <c r="A62" s="155" t="s">
        <v>201</v>
      </c>
      <c r="B62" s="166" t="s">
        <v>202</v>
      </c>
      <c r="C62" s="167" t="s">
        <v>203</v>
      </c>
      <c r="D62" s="168" t="s">
        <v>204</v>
      </c>
      <c r="E62" s="169" t="s">
        <v>205</v>
      </c>
      <c r="F62" s="170" t="s">
        <v>206</v>
      </c>
    </row>
    <row r="63" spans="1:6">
      <c r="A63" s="171"/>
      <c r="B63" s="172"/>
      <c r="C63" s="173"/>
      <c r="D63" s="174"/>
      <c r="E63" s="175"/>
      <c r="F63" s="176"/>
    </row>
    <row r="64" spans="1:6">
      <c r="A64" s="171"/>
      <c r="B64" s="172"/>
      <c r="C64" s="173"/>
      <c r="D64" s="174"/>
      <c r="E64" s="175"/>
      <c r="F64" s="176"/>
    </row>
    <row r="65" spans="1:6">
      <c r="A65" s="177"/>
      <c r="B65" s="178" t="s">
        <v>207</v>
      </c>
      <c r="C65" s="179"/>
      <c r="D65" s="180"/>
      <c r="E65" s="181"/>
      <c r="F65" s="182"/>
    </row>
    <row r="66" spans="1:6">
      <c r="A66" s="177"/>
      <c r="B66" s="178"/>
      <c r="C66" s="179"/>
      <c r="D66" s="180"/>
      <c r="E66" s="181"/>
      <c r="F66" s="182"/>
    </row>
    <row r="67" spans="1:6" ht="94.5" customHeight="1">
      <c r="A67" s="177"/>
      <c r="B67" s="183" t="s">
        <v>208</v>
      </c>
      <c r="C67" s="183"/>
      <c r="D67" s="183"/>
      <c r="E67" s="183"/>
      <c r="F67" s="183"/>
    </row>
    <row r="68" spans="1:6">
      <c r="A68" s="177"/>
      <c r="B68" s="184"/>
      <c r="C68" s="185"/>
      <c r="D68" s="186"/>
      <c r="E68" s="187"/>
      <c r="F68" s="187"/>
    </row>
    <row r="69" spans="1:6">
      <c r="A69" s="177"/>
      <c r="B69" s="188" t="s">
        <v>209</v>
      </c>
      <c r="C69" s="185"/>
      <c r="D69" s="186"/>
      <c r="E69" s="187"/>
      <c r="F69" s="187"/>
    </row>
    <row r="70" spans="1:6" ht="192.75" customHeight="1">
      <c r="A70" s="139"/>
      <c r="B70" s="189" t="s">
        <v>210</v>
      </c>
      <c r="C70" s="189"/>
      <c r="D70" s="189"/>
      <c r="E70" s="189"/>
      <c r="F70" s="189"/>
    </row>
    <row r="71" spans="1:6" ht="69" customHeight="1">
      <c r="A71" s="177"/>
      <c r="B71" s="189" t="s">
        <v>211</v>
      </c>
      <c r="C71" s="189"/>
      <c r="D71" s="189"/>
      <c r="E71" s="189"/>
      <c r="F71" s="189"/>
    </row>
    <row r="72" spans="1:6">
      <c r="A72" s="177"/>
      <c r="B72" s="190"/>
      <c r="C72" s="190"/>
      <c r="D72" s="190"/>
      <c r="E72" s="190"/>
      <c r="F72" s="190"/>
    </row>
    <row r="73" spans="1:6" ht="125.25" customHeight="1">
      <c r="A73" s="177"/>
      <c r="B73" s="189" t="s">
        <v>212</v>
      </c>
      <c r="C73" s="189"/>
      <c r="D73" s="189"/>
      <c r="E73" s="189"/>
      <c r="F73" s="189"/>
    </row>
    <row r="74" spans="1:6" ht="19.149999999999999" customHeight="1">
      <c r="A74" s="177"/>
      <c r="B74" s="191"/>
      <c r="C74" s="185"/>
      <c r="D74" s="192"/>
      <c r="E74" s="184"/>
      <c r="F74" s="193"/>
    </row>
    <row r="75" spans="1:6" ht="27" customHeight="1">
      <c r="A75" s="177"/>
      <c r="B75" s="194" t="s">
        <v>213</v>
      </c>
      <c r="C75" s="195"/>
      <c r="D75" s="195"/>
      <c r="E75" s="195"/>
      <c r="F75" s="195"/>
    </row>
    <row r="76" spans="1:6">
      <c r="A76" s="177"/>
      <c r="B76" s="188"/>
      <c r="C76" s="185"/>
      <c r="D76" s="186"/>
      <c r="E76" s="187"/>
      <c r="F76" s="187"/>
    </row>
    <row r="77" spans="1:6" ht="59.25" customHeight="1">
      <c r="A77" s="177"/>
      <c r="B77" s="189" t="s">
        <v>214</v>
      </c>
      <c r="C77" s="189"/>
      <c r="D77" s="189"/>
      <c r="E77" s="189"/>
      <c r="F77" s="189"/>
    </row>
    <row r="78" spans="1:6">
      <c r="A78" s="177"/>
      <c r="B78" s="184"/>
      <c r="C78" s="185"/>
      <c r="D78" s="186"/>
      <c r="E78" s="187"/>
      <c r="F78" s="187"/>
    </row>
    <row r="79" spans="1:6">
      <c r="A79" s="177"/>
      <c r="B79" s="194" t="s">
        <v>215</v>
      </c>
      <c r="C79" s="195"/>
      <c r="D79" s="195"/>
      <c r="E79" s="195"/>
      <c r="F79" s="195"/>
    </row>
    <row r="80" spans="1:6">
      <c r="A80" s="177"/>
      <c r="B80" s="196"/>
      <c r="C80" s="184"/>
      <c r="D80" s="184"/>
      <c r="E80" s="184"/>
      <c r="F80" s="184"/>
    </row>
    <row r="81" spans="1:6">
      <c r="A81" s="177" t="s">
        <v>35</v>
      </c>
      <c r="B81" s="197" t="s">
        <v>216</v>
      </c>
      <c r="C81" s="179"/>
      <c r="D81" s="186"/>
      <c r="E81" s="187"/>
      <c r="F81" s="187"/>
    </row>
    <row r="82" spans="1:6">
      <c r="A82" s="177" t="s">
        <v>37</v>
      </c>
      <c r="B82" s="197" t="s">
        <v>217</v>
      </c>
      <c r="C82" s="179"/>
      <c r="D82" s="186"/>
      <c r="E82" s="187"/>
      <c r="F82" s="187"/>
    </row>
    <row r="83" spans="1:6">
      <c r="A83" s="177" t="s">
        <v>17</v>
      </c>
      <c r="B83" s="197" t="s">
        <v>218</v>
      </c>
      <c r="C83" s="185"/>
      <c r="D83" s="186"/>
      <c r="E83" s="187"/>
      <c r="F83" s="187"/>
    </row>
    <row r="84" spans="1:6">
      <c r="A84" s="177" t="s">
        <v>19</v>
      </c>
      <c r="B84" s="197" t="s">
        <v>219</v>
      </c>
      <c r="C84" s="185"/>
      <c r="D84" s="186"/>
      <c r="E84" s="187"/>
      <c r="F84" s="187"/>
    </row>
    <row r="85" spans="1:6">
      <c r="A85" s="177" t="s">
        <v>20</v>
      </c>
      <c r="B85" s="197" t="s">
        <v>220</v>
      </c>
      <c r="C85" s="185"/>
      <c r="D85" s="186"/>
      <c r="E85" s="187"/>
      <c r="F85" s="187"/>
    </row>
    <row r="86" spans="1:6">
      <c r="A86" s="177" t="s">
        <v>21</v>
      </c>
      <c r="B86" s="197" t="s">
        <v>221</v>
      </c>
      <c r="C86" s="179"/>
      <c r="D86" s="186"/>
      <c r="E86" s="187"/>
      <c r="F86" s="187"/>
    </row>
    <row r="87" spans="1:6">
      <c r="A87" s="177" t="s">
        <v>23</v>
      </c>
      <c r="B87" s="197" t="s">
        <v>222</v>
      </c>
      <c r="C87" s="179"/>
      <c r="D87" s="186"/>
      <c r="E87" s="187"/>
      <c r="F87" s="187"/>
    </row>
    <row r="88" spans="1:6">
      <c r="A88" s="177" t="s">
        <v>25</v>
      </c>
      <c r="B88" s="197" t="s">
        <v>223</v>
      </c>
      <c r="C88" s="179"/>
      <c r="D88" s="186"/>
      <c r="E88" s="187"/>
      <c r="F88" s="187"/>
    </row>
    <row r="89" spans="1:6">
      <c r="A89" s="177" t="s">
        <v>26</v>
      </c>
      <c r="B89" s="197" t="s">
        <v>224</v>
      </c>
      <c r="C89" s="179"/>
      <c r="D89" s="186"/>
      <c r="E89" s="187"/>
      <c r="F89" s="198"/>
    </row>
    <row r="90" spans="1:6">
      <c r="A90" s="177" t="s">
        <v>64</v>
      </c>
      <c r="B90" s="197" t="s">
        <v>225</v>
      </c>
      <c r="C90" s="179"/>
      <c r="D90" s="186"/>
      <c r="E90" s="187"/>
      <c r="F90" s="198"/>
    </row>
    <row r="91" spans="1:6">
      <c r="A91" s="177" t="s">
        <v>65</v>
      </c>
      <c r="B91" s="197" t="s">
        <v>226</v>
      </c>
      <c r="C91" s="179"/>
      <c r="D91" s="186"/>
      <c r="E91" s="187"/>
      <c r="F91" s="198"/>
    </row>
    <row r="92" spans="1:6">
      <c r="A92" s="177"/>
      <c r="B92" s="199"/>
      <c r="C92" s="185"/>
      <c r="D92" s="186"/>
      <c r="E92" s="187"/>
      <c r="F92" s="187"/>
    </row>
    <row r="93" spans="1:6">
      <c r="A93" s="177"/>
      <c r="B93" s="188" t="s">
        <v>227</v>
      </c>
      <c r="C93" s="185"/>
      <c r="D93" s="186"/>
      <c r="E93" s="187"/>
      <c r="F93" s="187"/>
    </row>
    <row r="94" spans="1:6">
      <c r="A94" s="177"/>
      <c r="B94" s="188"/>
      <c r="C94" s="185"/>
      <c r="D94" s="186"/>
      <c r="E94" s="187"/>
      <c r="F94" s="187"/>
    </row>
    <row r="95" spans="1:6" ht="111" customHeight="1">
      <c r="A95" s="200"/>
      <c r="B95" s="189" t="s">
        <v>228</v>
      </c>
      <c r="C95" s="189"/>
      <c r="D95" s="189"/>
      <c r="E95" s="189"/>
      <c r="F95" s="189"/>
    </row>
    <row r="96" spans="1:6">
      <c r="A96" s="200"/>
      <c r="B96" s="190"/>
      <c r="C96" s="190"/>
      <c r="D96" s="190"/>
      <c r="E96" s="190"/>
      <c r="F96" s="190"/>
    </row>
    <row r="97" spans="1:6" ht="186.75" customHeight="1">
      <c r="A97" s="177"/>
      <c r="B97" s="189" t="s">
        <v>229</v>
      </c>
      <c r="C97" s="189"/>
      <c r="D97" s="189"/>
      <c r="E97" s="189"/>
      <c r="F97" s="189"/>
    </row>
    <row r="98" spans="1:6" ht="12" customHeight="1">
      <c r="A98" s="177"/>
      <c r="B98" s="190"/>
      <c r="C98" s="190"/>
      <c r="D98" s="190"/>
      <c r="E98" s="190"/>
      <c r="F98" s="190"/>
    </row>
    <row r="99" spans="1:6" ht="12" customHeight="1">
      <c r="A99" s="177"/>
      <c r="B99" s="190"/>
      <c r="C99" s="190"/>
      <c r="D99" s="190"/>
      <c r="E99" s="190"/>
      <c r="F99" s="190"/>
    </row>
    <row r="100" spans="1:6">
      <c r="A100" s="201" t="s">
        <v>230</v>
      </c>
      <c r="B100" s="202" t="s">
        <v>231</v>
      </c>
      <c r="C100" s="139"/>
    </row>
    <row r="101" spans="1:6">
      <c r="A101" s="203"/>
      <c r="B101" s="204"/>
      <c r="C101" s="205"/>
      <c r="D101" s="206"/>
    </row>
    <row r="102" spans="1:6">
      <c r="A102" s="207" t="s">
        <v>232</v>
      </c>
      <c r="B102" s="208" t="s">
        <v>233</v>
      </c>
      <c r="C102" s="205"/>
      <c r="D102" s="206"/>
      <c r="F102" s="209"/>
    </row>
    <row r="103" spans="1:6">
      <c r="A103" s="171"/>
      <c r="B103" s="210"/>
      <c r="C103" s="205"/>
      <c r="D103" s="206"/>
      <c r="F103" s="209"/>
    </row>
    <row r="104" spans="1:6" ht="48">
      <c r="A104" s="171" t="s">
        <v>35</v>
      </c>
      <c r="B104" s="211" t="s">
        <v>234</v>
      </c>
      <c r="C104" s="205"/>
      <c r="D104" s="206"/>
      <c r="F104" s="209"/>
    </row>
    <row r="105" spans="1:6">
      <c r="A105" s="171"/>
      <c r="B105" s="211"/>
      <c r="C105" s="205" t="s">
        <v>22</v>
      </c>
      <c r="D105" s="206">
        <v>1</v>
      </c>
      <c r="E105" s="320"/>
      <c r="F105" s="209">
        <f>D105*E105</f>
        <v>0</v>
      </c>
    </row>
    <row r="106" spans="1:6">
      <c r="A106" s="212" t="s">
        <v>232</v>
      </c>
      <c r="B106" s="213" t="s">
        <v>235</v>
      </c>
      <c r="C106" s="214"/>
      <c r="D106" s="165"/>
      <c r="E106" s="215"/>
      <c r="F106" s="216">
        <f>SUM(F105:F105)</f>
        <v>0</v>
      </c>
    </row>
    <row r="107" spans="1:6">
      <c r="A107" s="171"/>
      <c r="B107" s="210"/>
      <c r="C107" s="205"/>
      <c r="D107" s="206"/>
      <c r="F107" s="209"/>
    </row>
    <row r="108" spans="1:6">
      <c r="A108" s="217" t="s">
        <v>236</v>
      </c>
      <c r="B108" s="218" t="s">
        <v>237</v>
      </c>
      <c r="C108" s="205"/>
      <c r="D108" s="206"/>
      <c r="F108" s="209"/>
    </row>
    <row r="109" spans="1:6">
      <c r="A109" s="171"/>
      <c r="B109" s="210"/>
      <c r="C109" s="205"/>
      <c r="D109" s="206"/>
      <c r="F109" s="209"/>
    </row>
    <row r="110" spans="1:6" ht="25.15" customHeight="1">
      <c r="A110" s="171" t="s">
        <v>35</v>
      </c>
      <c r="B110" s="211" t="s">
        <v>238</v>
      </c>
      <c r="C110" s="205"/>
      <c r="D110" s="206"/>
      <c r="F110" s="209">
        <f>E110*D110</f>
        <v>0</v>
      </c>
    </row>
    <row r="111" spans="1:6" ht="24">
      <c r="A111" s="171"/>
      <c r="B111" s="211" t="s">
        <v>239</v>
      </c>
      <c r="C111" s="205"/>
      <c r="D111" s="206"/>
      <c r="F111" s="209"/>
    </row>
    <row r="112" spans="1:6">
      <c r="A112" s="171"/>
      <c r="B112" s="211" t="s">
        <v>240</v>
      </c>
      <c r="C112" s="205"/>
      <c r="D112" s="206"/>
      <c r="F112" s="209">
        <f>E112*D112</f>
        <v>0</v>
      </c>
    </row>
    <row r="113" spans="1:6">
      <c r="A113" s="171"/>
      <c r="B113" s="211" t="s">
        <v>241</v>
      </c>
      <c r="C113" s="205"/>
      <c r="D113" s="206"/>
      <c r="F113" s="209">
        <f>E113*D113</f>
        <v>0</v>
      </c>
    </row>
    <row r="114" spans="1:6">
      <c r="A114" s="171"/>
      <c r="B114" s="211" t="s">
        <v>242</v>
      </c>
      <c r="C114" s="205"/>
      <c r="D114" s="206"/>
      <c r="F114" s="209"/>
    </row>
    <row r="115" spans="1:6">
      <c r="A115" s="171"/>
      <c r="B115" s="211" t="s">
        <v>243</v>
      </c>
      <c r="C115" s="205"/>
      <c r="D115" s="206"/>
      <c r="F115" s="209">
        <f>E115*D115</f>
        <v>0</v>
      </c>
    </row>
    <row r="116" spans="1:6">
      <c r="A116" s="171"/>
      <c r="B116" s="211" t="s">
        <v>244</v>
      </c>
      <c r="C116" s="205"/>
      <c r="D116" s="206"/>
      <c r="F116" s="209"/>
    </row>
    <row r="117" spans="1:6">
      <c r="A117" s="171"/>
      <c r="B117" s="211" t="s">
        <v>245</v>
      </c>
      <c r="C117" s="205"/>
      <c r="D117" s="206"/>
      <c r="F117" s="209"/>
    </row>
    <row r="118" spans="1:6">
      <c r="A118" s="171"/>
      <c r="B118" s="211" t="s">
        <v>246</v>
      </c>
      <c r="C118" s="205"/>
      <c r="D118" s="206"/>
      <c r="F118" s="209"/>
    </row>
    <row r="119" spans="1:6">
      <c r="A119" s="171"/>
      <c r="B119" s="211" t="s">
        <v>247</v>
      </c>
      <c r="C119" s="205"/>
      <c r="D119" s="206"/>
      <c r="F119" s="209">
        <f>E119*D119</f>
        <v>0</v>
      </c>
    </row>
    <row r="120" spans="1:6">
      <c r="A120" s="171"/>
      <c r="B120" s="211" t="s">
        <v>248</v>
      </c>
      <c r="C120" s="205"/>
      <c r="D120" s="206"/>
      <c r="F120" s="209">
        <f>E120*D120</f>
        <v>0</v>
      </c>
    </row>
    <row r="121" spans="1:6">
      <c r="A121" s="171"/>
      <c r="B121" s="211" t="s">
        <v>249</v>
      </c>
      <c r="C121" s="205"/>
      <c r="D121" s="206"/>
      <c r="F121" s="209">
        <f>E121*D121</f>
        <v>0</v>
      </c>
    </row>
    <row r="122" spans="1:6">
      <c r="A122" s="171"/>
      <c r="B122" s="211" t="s">
        <v>250</v>
      </c>
      <c r="C122" s="205"/>
      <c r="D122" s="206"/>
      <c r="F122" s="209">
        <f>E122*D122</f>
        <v>0</v>
      </c>
    </row>
    <row r="123" spans="1:6" ht="15.6" customHeight="1">
      <c r="A123" s="171"/>
      <c r="B123" s="211" t="s">
        <v>251</v>
      </c>
      <c r="C123" s="205"/>
      <c r="D123" s="206"/>
      <c r="F123" s="209"/>
    </row>
    <row r="124" spans="1:6">
      <c r="A124" s="171"/>
      <c r="B124" s="211" t="s">
        <v>252</v>
      </c>
      <c r="C124" s="205" t="s">
        <v>22</v>
      </c>
      <c r="D124" s="206">
        <v>1</v>
      </c>
      <c r="E124" s="320">
        <v>0</v>
      </c>
      <c r="F124" s="209">
        <f>D124*E124</f>
        <v>0</v>
      </c>
    </row>
    <row r="125" spans="1:6">
      <c r="A125" s="171"/>
      <c r="B125" s="211"/>
      <c r="C125" s="205"/>
      <c r="D125" s="206"/>
      <c r="F125" s="209"/>
    </row>
    <row r="126" spans="1:6">
      <c r="A126" s="171" t="s">
        <v>37</v>
      </c>
      <c r="B126" s="211" t="s">
        <v>253</v>
      </c>
      <c r="C126" s="205"/>
      <c r="D126" s="206"/>
      <c r="F126" s="209"/>
    </row>
    <row r="127" spans="1:6">
      <c r="A127" s="171"/>
      <c r="B127" s="211" t="s">
        <v>254</v>
      </c>
      <c r="C127" s="205"/>
      <c r="D127" s="206"/>
      <c r="F127" s="209"/>
    </row>
    <row r="128" spans="1:6">
      <c r="A128" s="171"/>
      <c r="B128" s="211" t="s">
        <v>255</v>
      </c>
      <c r="C128" s="205" t="s">
        <v>22</v>
      </c>
      <c r="D128" s="206">
        <v>1</v>
      </c>
      <c r="E128" s="320"/>
      <c r="F128" s="209">
        <f>D128*E128</f>
        <v>0</v>
      </c>
    </row>
    <row r="129" spans="1:6">
      <c r="A129" s="171"/>
      <c r="B129" s="211"/>
      <c r="C129" s="205"/>
      <c r="D129" s="206"/>
      <c r="F129" s="209"/>
    </row>
    <row r="130" spans="1:6" ht="24.6" customHeight="1">
      <c r="A130" s="171" t="s">
        <v>17</v>
      </c>
      <c r="B130" s="211" t="s">
        <v>256</v>
      </c>
      <c r="C130" s="205"/>
      <c r="D130" s="206"/>
      <c r="F130" s="209"/>
    </row>
    <row r="131" spans="1:6">
      <c r="A131" s="171"/>
      <c r="B131" s="211" t="s">
        <v>257</v>
      </c>
      <c r="C131" s="205"/>
      <c r="D131" s="206"/>
      <c r="F131" s="209"/>
    </row>
    <row r="132" spans="1:6">
      <c r="A132" s="171"/>
      <c r="B132" s="211" t="s">
        <v>258</v>
      </c>
      <c r="C132" s="205"/>
      <c r="D132" s="206"/>
      <c r="F132" s="209"/>
    </row>
    <row r="133" spans="1:6">
      <c r="A133" s="171"/>
      <c r="B133" s="211" t="s">
        <v>259</v>
      </c>
      <c r="C133" s="205"/>
      <c r="D133" s="206"/>
      <c r="F133" s="209"/>
    </row>
    <row r="134" spans="1:6">
      <c r="A134" s="171"/>
      <c r="B134" s="211" t="s">
        <v>260</v>
      </c>
      <c r="C134" s="205"/>
      <c r="D134" s="206"/>
      <c r="F134" s="209"/>
    </row>
    <row r="135" spans="1:6">
      <c r="A135" s="171"/>
      <c r="B135" s="211" t="s">
        <v>261</v>
      </c>
      <c r="C135" s="205"/>
      <c r="D135" s="206"/>
      <c r="F135" s="209"/>
    </row>
    <row r="136" spans="1:6">
      <c r="A136" s="171"/>
      <c r="B136" s="211" t="s">
        <v>262</v>
      </c>
      <c r="C136" s="205"/>
      <c r="D136" s="206"/>
      <c r="F136" s="209"/>
    </row>
    <row r="137" spans="1:6">
      <c r="A137" s="171"/>
      <c r="B137" s="211" t="s">
        <v>263</v>
      </c>
      <c r="C137" s="205"/>
      <c r="D137" s="206"/>
      <c r="F137" s="209"/>
    </row>
    <row r="138" spans="1:6">
      <c r="A138" s="171"/>
      <c r="B138" s="211" t="s">
        <v>264</v>
      </c>
      <c r="C138" s="205"/>
      <c r="D138" s="206"/>
      <c r="F138" s="209"/>
    </row>
    <row r="139" spans="1:6">
      <c r="A139" s="171"/>
      <c r="B139" s="211" t="s">
        <v>265</v>
      </c>
      <c r="C139" s="205"/>
      <c r="D139" s="206"/>
      <c r="F139" s="209"/>
    </row>
    <row r="140" spans="1:6">
      <c r="A140" s="171"/>
      <c r="B140" s="211" t="s">
        <v>266</v>
      </c>
      <c r="C140" s="205"/>
      <c r="D140" s="206"/>
      <c r="F140" s="209">
        <f>E140*D140</f>
        <v>0</v>
      </c>
    </row>
    <row r="141" spans="1:6">
      <c r="A141" s="171"/>
      <c r="B141" s="211" t="s">
        <v>252</v>
      </c>
      <c r="C141" s="205" t="s">
        <v>22</v>
      </c>
      <c r="D141" s="206">
        <v>1</v>
      </c>
      <c r="E141" s="320"/>
      <c r="F141" s="209">
        <f>D141*E141</f>
        <v>0</v>
      </c>
    </row>
    <row r="142" spans="1:6">
      <c r="A142" s="171"/>
      <c r="B142" s="211"/>
      <c r="C142" s="205"/>
      <c r="D142" s="206"/>
      <c r="F142" s="209"/>
    </row>
    <row r="143" spans="1:6" ht="14.45" customHeight="1">
      <c r="A143" s="171" t="s">
        <v>19</v>
      </c>
      <c r="B143" s="211" t="s">
        <v>267</v>
      </c>
      <c r="C143" s="205"/>
      <c r="D143" s="206"/>
      <c r="F143" s="209"/>
    </row>
    <row r="144" spans="1:6" ht="24">
      <c r="A144" s="171"/>
      <c r="B144" s="211" t="s">
        <v>268</v>
      </c>
      <c r="C144" s="205"/>
      <c r="D144" s="206"/>
      <c r="F144" s="209"/>
    </row>
    <row r="145" spans="1:6">
      <c r="A145" s="171"/>
      <c r="B145" s="211" t="s">
        <v>269</v>
      </c>
      <c r="C145" s="205"/>
      <c r="D145" s="206"/>
      <c r="F145" s="209"/>
    </row>
    <row r="146" spans="1:6">
      <c r="A146" s="171"/>
      <c r="B146" s="210" t="s">
        <v>270</v>
      </c>
      <c r="C146" s="205"/>
      <c r="D146" s="206"/>
      <c r="F146" s="209"/>
    </row>
    <row r="147" spans="1:6">
      <c r="A147" s="171"/>
      <c r="B147" s="210" t="s">
        <v>271</v>
      </c>
      <c r="C147" s="205" t="s">
        <v>22</v>
      </c>
      <c r="D147" s="206">
        <v>1</v>
      </c>
      <c r="E147" s="320"/>
      <c r="F147" s="209">
        <f>D147*E147</f>
        <v>0</v>
      </c>
    </row>
    <row r="148" spans="1:6">
      <c r="A148" s="171"/>
      <c r="B148" s="211"/>
      <c r="C148" s="205"/>
      <c r="D148" s="206"/>
      <c r="F148" s="209"/>
    </row>
    <row r="149" spans="1:6">
      <c r="A149" s="219" t="s">
        <v>236</v>
      </c>
      <c r="B149" s="220" t="s">
        <v>272</v>
      </c>
      <c r="C149" s="214"/>
      <c r="D149" s="165"/>
      <c r="E149" s="215"/>
      <c r="F149" s="221">
        <f>SUM(F124:F147)</f>
        <v>0</v>
      </c>
    </row>
    <row r="150" spans="1:6" hidden="1">
      <c r="A150" s="222"/>
      <c r="B150" s="223"/>
      <c r="C150" s="205"/>
      <c r="D150" s="206"/>
    </row>
    <row r="151" spans="1:6" hidden="1">
      <c r="A151" s="222"/>
      <c r="B151" s="223"/>
      <c r="C151" s="205"/>
      <c r="D151" s="206"/>
    </row>
    <row r="152" spans="1:6">
      <c r="A152" s="222"/>
      <c r="B152" s="223"/>
      <c r="C152" s="205"/>
      <c r="D152" s="206"/>
    </row>
    <row r="153" spans="1:6">
      <c r="A153" s="224" t="s">
        <v>273</v>
      </c>
      <c r="B153" s="225" t="s">
        <v>274</v>
      </c>
      <c r="C153" s="205"/>
      <c r="D153" s="206"/>
    </row>
    <row r="154" spans="1:6">
      <c r="A154" s="222"/>
      <c r="B154" s="223"/>
      <c r="C154" s="205"/>
      <c r="D154" s="206"/>
    </row>
    <row r="155" spans="1:6">
      <c r="A155" s="171" t="s">
        <v>35</v>
      </c>
      <c r="B155" s="210" t="s">
        <v>275</v>
      </c>
      <c r="C155" s="205"/>
      <c r="D155" s="206"/>
      <c r="F155" s="209"/>
    </row>
    <row r="156" spans="1:6">
      <c r="A156" s="171"/>
      <c r="B156" s="210" t="s">
        <v>276</v>
      </c>
      <c r="C156" s="205"/>
      <c r="D156" s="206"/>
      <c r="F156" s="209"/>
    </row>
    <row r="157" spans="1:6">
      <c r="A157" s="171"/>
      <c r="B157" s="210" t="s">
        <v>277</v>
      </c>
      <c r="C157" s="205"/>
      <c r="D157" s="206"/>
      <c r="F157" s="209"/>
    </row>
    <row r="158" spans="1:6">
      <c r="A158" s="171"/>
      <c r="B158" s="210" t="s">
        <v>278</v>
      </c>
      <c r="C158" s="205"/>
      <c r="D158" s="206"/>
      <c r="F158" s="209"/>
    </row>
    <row r="159" spans="1:6">
      <c r="A159" s="171"/>
      <c r="B159" s="210" t="s">
        <v>279</v>
      </c>
      <c r="C159" s="205"/>
      <c r="D159" s="206"/>
      <c r="F159" s="209"/>
    </row>
    <row r="160" spans="1:6">
      <c r="A160" s="171"/>
      <c r="B160" s="210" t="s">
        <v>280</v>
      </c>
      <c r="C160" s="205" t="s">
        <v>22</v>
      </c>
      <c r="D160" s="206">
        <v>6</v>
      </c>
      <c r="E160" s="320"/>
      <c r="F160" s="209">
        <f>D160*E160</f>
        <v>0</v>
      </c>
    </row>
    <row r="161" spans="1:6">
      <c r="A161" s="171"/>
      <c r="B161" s="210"/>
      <c r="C161" s="205"/>
      <c r="D161" s="206"/>
      <c r="F161" s="209"/>
    </row>
    <row r="162" spans="1:6">
      <c r="A162" s="171" t="s">
        <v>37</v>
      </c>
      <c r="B162" s="210" t="s">
        <v>281</v>
      </c>
      <c r="C162" s="205"/>
      <c r="D162" s="206"/>
      <c r="F162" s="209"/>
    </row>
    <row r="163" spans="1:6">
      <c r="A163" s="171"/>
      <c r="B163" s="210" t="s">
        <v>276</v>
      </c>
      <c r="C163" s="205"/>
      <c r="D163" s="206"/>
      <c r="F163" s="209"/>
    </row>
    <row r="164" spans="1:6">
      <c r="A164" s="171"/>
      <c r="B164" s="210" t="s">
        <v>277</v>
      </c>
      <c r="C164" s="205"/>
      <c r="D164" s="206"/>
      <c r="F164" s="209"/>
    </row>
    <row r="165" spans="1:6">
      <c r="A165" s="171"/>
      <c r="B165" s="210" t="s">
        <v>278</v>
      </c>
      <c r="C165" s="205"/>
      <c r="D165" s="206"/>
      <c r="F165" s="209"/>
    </row>
    <row r="166" spans="1:6">
      <c r="A166" s="171"/>
      <c r="B166" s="210" t="s">
        <v>279</v>
      </c>
      <c r="C166" s="205"/>
      <c r="D166" s="206"/>
      <c r="F166" s="209"/>
    </row>
    <row r="167" spans="1:6">
      <c r="A167" s="171"/>
      <c r="B167" s="210" t="s">
        <v>280</v>
      </c>
      <c r="C167" s="205" t="s">
        <v>22</v>
      </c>
      <c r="D167" s="206">
        <v>2</v>
      </c>
      <c r="E167" s="320"/>
      <c r="F167" s="209">
        <f>D167*E167</f>
        <v>0</v>
      </c>
    </row>
    <row r="168" spans="1:6">
      <c r="A168" s="171"/>
      <c r="B168" s="210"/>
      <c r="C168" s="205"/>
      <c r="D168" s="206"/>
      <c r="F168" s="209"/>
    </row>
    <row r="169" spans="1:6">
      <c r="A169" s="171" t="s">
        <v>17</v>
      </c>
      <c r="B169" s="210" t="s">
        <v>282</v>
      </c>
      <c r="C169" s="205"/>
      <c r="D169" s="206"/>
      <c r="F169" s="209"/>
    </row>
    <row r="170" spans="1:6">
      <c r="A170" s="171"/>
      <c r="B170" s="210" t="s">
        <v>283</v>
      </c>
      <c r="C170" s="205"/>
      <c r="D170" s="206"/>
      <c r="F170" s="209"/>
    </row>
    <row r="171" spans="1:6">
      <c r="A171" s="171"/>
      <c r="B171" s="210" t="s">
        <v>277</v>
      </c>
      <c r="C171" s="205"/>
      <c r="D171" s="206"/>
      <c r="F171" s="209"/>
    </row>
    <row r="172" spans="1:6">
      <c r="A172" s="171"/>
      <c r="B172" s="210" t="s">
        <v>278</v>
      </c>
      <c r="C172" s="205"/>
      <c r="D172" s="206"/>
      <c r="F172" s="209"/>
    </row>
    <row r="173" spans="1:6">
      <c r="A173" s="171"/>
      <c r="B173" s="210" t="s">
        <v>279</v>
      </c>
      <c r="C173" s="205"/>
      <c r="D173" s="206"/>
      <c r="F173" s="209"/>
    </row>
    <row r="174" spans="1:6">
      <c r="A174" s="171"/>
      <c r="B174" s="210" t="s">
        <v>284</v>
      </c>
      <c r="C174" s="205"/>
      <c r="D174" s="206"/>
      <c r="F174" s="209"/>
    </row>
    <row r="175" spans="1:6">
      <c r="A175" s="171"/>
      <c r="B175" s="210" t="s">
        <v>285</v>
      </c>
      <c r="C175" s="205"/>
      <c r="D175" s="206"/>
      <c r="F175" s="209"/>
    </row>
    <row r="176" spans="1:6">
      <c r="A176" s="171"/>
      <c r="B176" s="210" t="s">
        <v>286</v>
      </c>
      <c r="C176" s="205" t="s">
        <v>22</v>
      </c>
      <c r="D176" s="206">
        <v>1</v>
      </c>
      <c r="E176" s="320"/>
      <c r="F176" s="209">
        <f>D176*E176</f>
        <v>0</v>
      </c>
    </row>
    <row r="177" spans="1:6">
      <c r="A177" s="171"/>
      <c r="B177" s="210"/>
      <c r="C177" s="205"/>
      <c r="D177" s="206"/>
      <c r="F177" s="209"/>
    </row>
    <row r="178" spans="1:6">
      <c r="A178" s="171"/>
      <c r="B178" s="210"/>
      <c r="C178" s="205"/>
      <c r="D178" s="206"/>
      <c r="F178" s="209">
        <f>E178*D178</f>
        <v>0</v>
      </c>
    </row>
    <row r="179" spans="1:6">
      <c r="A179" s="171" t="s">
        <v>19</v>
      </c>
      <c r="B179" s="210" t="s">
        <v>287</v>
      </c>
      <c r="C179" s="205"/>
      <c r="D179" s="206"/>
      <c r="F179" s="209">
        <f>E179*D179</f>
        <v>0</v>
      </c>
    </row>
    <row r="180" spans="1:6">
      <c r="A180" s="171"/>
      <c r="B180" s="210" t="s">
        <v>288</v>
      </c>
      <c r="C180" s="205" t="s">
        <v>22</v>
      </c>
      <c r="D180" s="206">
        <v>1</v>
      </c>
      <c r="E180" s="320"/>
      <c r="F180" s="209">
        <f>D180*E180</f>
        <v>0</v>
      </c>
    </row>
    <row r="181" spans="1:6">
      <c r="A181" s="171"/>
      <c r="B181" s="210"/>
      <c r="C181" s="205"/>
      <c r="D181" s="206"/>
      <c r="F181" s="209"/>
    </row>
    <row r="182" spans="1:6">
      <c r="A182" s="226" t="s">
        <v>273</v>
      </c>
      <c r="B182" s="227" t="s">
        <v>289</v>
      </c>
      <c r="C182" s="228"/>
      <c r="D182" s="229"/>
      <c r="E182" s="230"/>
      <c r="F182" s="231">
        <f>SUM(F160:F180)</f>
        <v>0</v>
      </c>
    </row>
    <row r="183" spans="1:6">
      <c r="A183" s="171"/>
      <c r="C183" s="205"/>
      <c r="D183" s="206"/>
    </row>
    <row r="184" spans="1:6">
      <c r="A184" s="232" t="s">
        <v>290</v>
      </c>
      <c r="B184" s="233" t="s">
        <v>291</v>
      </c>
      <c r="C184" s="205"/>
      <c r="D184" s="206"/>
      <c r="F184" s="209"/>
    </row>
    <row r="185" spans="1:6">
      <c r="A185" s="171"/>
      <c r="B185" s="210"/>
      <c r="C185" s="205"/>
      <c r="D185" s="206"/>
      <c r="F185" s="209"/>
    </row>
    <row r="186" spans="1:6" ht="180">
      <c r="A186" s="234" t="s">
        <v>35</v>
      </c>
      <c r="B186" s="235" t="s">
        <v>292</v>
      </c>
      <c r="C186" s="236"/>
      <c r="D186" s="236"/>
      <c r="E186" s="237"/>
      <c r="F186" s="238"/>
    </row>
    <row r="187" spans="1:6">
      <c r="A187" s="234"/>
      <c r="B187" s="239"/>
      <c r="C187" s="236" t="s">
        <v>22</v>
      </c>
      <c r="D187" s="236">
        <v>2</v>
      </c>
      <c r="E187" s="321"/>
      <c r="F187" s="209">
        <f>D187*E187</f>
        <v>0</v>
      </c>
    </row>
    <row r="188" spans="1:6">
      <c r="A188" s="171"/>
      <c r="B188" s="210"/>
      <c r="C188" s="205"/>
      <c r="D188" s="206"/>
      <c r="F188" s="209"/>
    </row>
    <row r="189" spans="1:6" ht="180">
      <c r="A189" s="234" t="s">
        <v>37</v>
      </c>
      <c r="B189" s="235" t="s">
        <v>293</v>
      </c>
      <c r="C189" s="236"/>
      <c r="D189" s="236"/>
      <c r="E189" s="237"/>
      <c r="F189" s="238"/>
    </row>
    <row r="190" spans="1:6">
      <c r="A190" s="234"/>
      <c r="B190" s="239"/>
      <c r="C190" s="236" t="s">
        <v>22</v>
      </c>
      <c r="D190" s="236">
        <v>2</v>
      </c>
      <c r="E190" s="321"/>
      <c r="F190" s="209">
        <f>D190*E190</f>
        <v>0</v>
      </c>
    </row>
    <row r="191" spans="1:6">
      <c r="A191" s="171"/>
      <c r="B191" s="210"/>
      <c r="C191" s="205"/>
      <c r="D191" s="206"/>
      <c r="F191" s="209"/>
    </row>
    <row r="192" spans="1:6" ht="96">
      <c r="A192" s="234" t="s">
        <v>17</v>
      </c>
      <c r="B192" s="235" t="s">
        <v>294</v>
      </c>
      <c r="C192" s="236"/>
      <c r="D192" s="236"/>
      <c r="E192" s="237"/>
      <c r="F192" s="238"/>
    </row>
    <row r="193" spans="1:6">
      <c r="A193" s="234"/>
      <c r="B193" s="239"/>
      <c r="C193" s="236" t="s">
        <v>22</v>
      </c>
      <c r="D193" s="236">
        <v>2</v>
      </c>
      <c r="E193" s="321"/>
      <c r="F193" s="209">
        <f>D193*E193</f>
        <v>0</v>
      </c>
    </row>
    <row r="194" spans="1:6">
      <c r="A194" s="234"/>
      <c r="B194" s="241"/>
      <c r="C194" s="242"/>
      <c r="D194" s="243"/>
      <c r="E194" s="240"/>
      <c r="F194" s="238"/>
    </row>
    <row r="195" spans="1:6" ht="132">
      <c r="A195" s="234" t="s">
        <v>19</v>
      </c>
      <c r="B195" s="235" t="s">
        <v>295</v>
      </c>
      <c r="C195" s="236"/>
      <c r="D195" s="236"/>
      <c r="E195" s="237"/>
      <c r="F195" s="238"/>
    </row>
    <row r="196" spans="1:6">
      <c r="A196" s="234"/>
      <c r="B196" s="239"/>
      <c r="C196" s="236" t="s">
        <v>22</v>
      </c>
      <c r="D196" s="236">
        <v>2</v>
      </c>
      <c r="E196" s="321"/>
      <c r="F196" s="209">
        <f>D196*E196</f>
        <v>0</v>
      </c>
    </row>
    <row r="197" spans="1:6">
      <c r="A197" s="171"/>
      <c r="B197" s="210"/>
      <c r="C197" s="205"/>
      <c r="D197" s="206"/>
      <c r="F197" s="209"/>
    </row>
    <row r="198" spans="1:6" ht="60">
      <c r="A198" s="171" t="s">
        <v>20</v>
      </c>
      <c r="B198" s="244" t="s">
        <v>296</v>
      </c>
      <c r="C198" s="244"/>
      <c r="D198" s="244"/>
      <c r="E198" s="244"/>
      <c r="F198" s="245"/>
    </row>
    <row r="199" spans="1:6">
      <c r="A199" s="174"/>
      <c r="B199" s="135" t="s">
        <v>297</v>
      </c>
      <c r="C199" s="174" t="s">
        <v>22</v>
      </c>
      <c r="D199" s="174">
        <v>2</v>
      </c>
      <c r="E199" s="5"/>
      <c r="F199" s="209">
        <f>D199*E199</f>
        <v>0</v>
      </c>
    </row>
    <row r="200" spans="1:6">
      <c r="A200" s="171"/>
      <c r="B200" s="210"/>
      <c r="C200" s="205"/>
      <c r="D200" s="206"/>
      <c r="F200" s="209"/>
    </row>
    <row r="201" spans="1:6">
      <c r="A201" s="171"/>
      <c r="B201" s="210"/>
      <c r="C201" s="205"/>
      <c r="D201" s="206"/>
      <c r="F201" s="209"/>
    </row>
    <row r="202" spans="1:6">
      <c r="A202" s="171"/>
      <c r="B202" s="210"/>
      <c r="C202" s="205"/>
      <c r="D202" s="206"/>
      <c r="F202" s="209"/>
    </row>
    <row r="203" spans="1:6">
      <c r="A203" s="246" t="s">
        <v>290</v>
      </c>
      <c r="B203" s="247" t="s">
        <v>298</v>
      </c>
      <c r="C203" s="248"/>
      <c r="D203" s="249"/>
      <c r="E203" s="230"/>
      <c r="F203" s="250">
        <f>SUM(F199,F196,F193,F190,F187)</f>
        <v>0</v>
      </c>
    </row>
    <row r="204" spans="1:6" hidden="1"/>
    <row r="206" spans="1:6">
      <c r="A206" s="244"/>
      <c r="B206" s="139"/>
      <c r="C206" s="139"/>
      <c r="D206" s="139"/>
      <c r="E206" s="139"/>
      <c r="F206" s="139"/>
    </row>
    <row r="207" spans="1:6" ht="13.5" customHeight="1">
      <c r="A207" s="251" t="s">
        <v>230</v>
      </c>
      <c r="B207" s="252" t="s">
        <v>231</v>
      </c>
      <c r="C207" s="253"/>
      <c r="D207" s="254"/>
      <c r="E207" s="255"/>
      <c r="F207" s="256"/>
    </row>
    <row r="208" spans="1:6">
      <c r="A208" s="244"/>
      <c r="B208" s="139"/>
      <c r="C208" s="139"/>
      <c r="D208" s="139"/>
      <c r="E208" s="139"/>
      <c r="F208" s="139"/>
    </row>
    <row r="209" spans="1:6">
      <c r="A209" s="212" t="s">
        <v>232</v>
      </c>
      <c r="B209" s="213" t="s">
        <v>299</v>
      </c>
      <c r="C209" s="214"/>
      <c r="D209" s="165"/>
      <c r="E209" s="215"/>
      <c r="F209" s="257">
        <f>F106</f>
        <v>0</v>
      </c>
    </row>
    <row r="210" spans="1:6">
      <c r="A210" s="244"/>
      <c r="B210" s="139"/>
      <c r="C210" s="139"/>
      <c r="D210" s="139"/>
      <c r="E210" s="258"/>
      <c r="F210" s="139"/>
    </row>
    <row r="211" spans="1:6">
      <c r="A211" s="219" t="s">
        <v>236</v>
      </c>
      <c r="B211" s="220" t="s">
        <v>300</v>
      </c>
      <c r="C211" s="214"/>
      <c r="D211" s="165"/>
      <c r="E211" s="215"/>
      <c r="F211" s="221">
        <f>F149</f>
        <v>0</v>
      </c>
    </row>
    <row r="212" spans="1:6">
      <c r="A212" s="244"/>
      <c r="B212" s="139"/>
      <c r="C212" s="139"/>
      <c r="D212" s="139"/>
      <c r="E212" s="258"/>
      <c r="F212" s="139"/>
    </row>
    <row r="213" spans="1:6">
      <c r="A213" s="226" t="s">
        <v>273</v>
      </c>
      <c r="B213" s="227" t="s">
        <v>301</v>
      </c>
      <c r="C213" s="228"/>
      <c r="D213" s="229"/>
      <c r="E213" s="230"/>
      <c r="F213" s="231">
        <f>F182</f>
        <v>0</v>
      </c>
    </row>
    <row r="214" spans="1:6" ht="13.5" customHeight="1">
      <c r="A214" s="244"/>
      <c r="B214" s="139"/>
      <c r="C214" s="205"/>
      <c r="D214" s="206"/>
      <c r="E214" s="259"/>
    </row>
    <row r="215" spans="1:6">
      <c r="A215" s="246" t="s">
        <v>290</v>
      </c>
      <c r="B215" s="247" t="s">
        <v>302</v>
      </c>
      <c r="C215" s="248"/>
      <c r="D215" s="249"/>
      <c r="E215" s="230"/>
      <c r="F215" s="250">
        <f>F203</f>
        <v>0</v>
      </c>
    </row>
    <row r="216" spans="1:6" ht="13.5" customHeight="1">
      <c r="A216" s="244"/>
      <c r="B216" s="139"/>
      <c r="C216" s="260"/>
      <c r="D216" s="260"/>
      <c r="E216" s="259"/>
      <c r="F216" s="261"/>
    </row>
    <row r="217" spans="1:6">
      <c r="A217" s="262"/>
      <c r="B217" s="263" t="s">
        <v>303</v>
      </c>
      <c r="C217" s="260"/>
      <c r="D217" s="260"/>
      <c r="E217" s="259"/>
      <c r="F217" s="264">
        <f>SUM(F209:F216)</f>
        <v>0</v>
      </c>
    </row>
    <row r="218" spans="1:6">
      <c r="A218" s="244"/>
      <c r="B218" s="139"/>
      <c r="C218" s="260"/>
      <c r="D218" s="260"/>
      <c r="E218" s="259"/>
      <c r="F218" s="261"/>
    </row>
    <row r="219" spans="1:6">
      <c r="A219" s="265" t="s">
        <v>304</v>
      </c>
      <c r="B219" s="266" t="s">
        <v>305</v>
      </c>
      <c r="C219" s="139"/>
    </row>
    <row r="220" spans="1:6">
      <c r="A220" s="203"/>
      <c r="B220" s="204"/>
      <c r="C220" s="205"/>
      <c r="D220" s="206"/>
    </row>
    <row r="221" spans="1:6">
      <c r="A221" s="207" t="s">
        <v>232</v>
      </c>
      <c r="B221" s="208" t="s">
        <v>233</v>
      </c>
      <c r="C221" s="205"/>
      <c r="D221" s="206"/>
      <c r="F221" s="209"/>
    </row>
    <row r="222" spans="1:6">
      <c r="A222" s="171"/>
      <c r="B222" s="210"/>
      <c r="C222" s="205"/>
      <c r="D222" s="206"/>
      <c r="F222" s="209"/>
    </row>
    <row r="223" spans="1:6" ht="48">
      <c r="A223" s="171" t="s">
        <v>35</v>
      </c>
      <c r="B223" s="211" t="s">
        <v>234</v>
      </c>
      <c r="C223" s="205"/>
      <c r="D223" s="206"/>
      <c r="F223" s="209"/>
    </row>
    <row r="224" spans="1:6">
      <c r="A224" s="171"/>
      <c r="B224" s="211"/>
      <c r="C224" s="205" t="s">
        <v>22</v>
      </c>
      <c r="D224" s="206">
        <v>1</v>
      </c>
      <c r="E224" s="320"/>
      <c r="F224" s="209">
        <f>D224*E224</f>
        <v>0</v>
      </c>
    </row>
    <row r="225" spans="1:6">
      <c r="A225" s="171"/>
      <c r="B225" s="211"/>
      <c r="C225" s="205"/>
      <c r="D225" s="206"/>
      <c r="F225" s="209"/>
    </row>
    <row r="226" spans="1:6">
      <c r="A226" s="212" t="s">
        <v>232</v>
      </c>
      <c r="B226" s="213" t="s">
        <v>235</v>
      </c>
      <c r="C226" s="214"/>
      <c r="D226" s="165"/>
      <c r="E226" s="215"/>
      <c r="F226" s="267">
        <f>SUM(F224:F225)</f>
        <v>0</v>
      </c>
    </row>
    <row r="227" spans="1:6">
      <c r="A227" s="171"/>
      <c r="B227" s="210"/>
      <c r="C227" s="205"/>
      <c r="D227" s="206"/>
      <c r="F227" s="209"/>
    </row>
    <row r="228" spans="1:6">
      <c r="A228" s="217" t="s">
        <v>236</v>
      </c>
      <c r="B228" s="218" t="s">
        <v>237</v>
      </c>
      <c r="C228" s="205"/>
      <c r="D228" s="206"/>
      <c r="F228" s="209"/>
    </row>
    <row r="229" spans="1:6">
      <c r="A229" s="171"/>
      <c r="B229" s="210"/>
      <c r="C229" s="205"/>
      <c r="D229" s="206"/>
      <c r="F229" s="209"/>
    </row>
    <row r="230" spans="1:6" ht="24">
      <c r="A230" s="171" t="s">
        <v>35</v>
      </c>
      <c r="B230" s="211" t="s">
        <v>238</v>
      </c>
      <c r="C230" s="205"/>
      <c r="D230" s="206"/>
      <c r="F230" s="209">
        <f>E230*D230</f>
        <v>0</v>
      </c>
    </row>
    <row r="231" spans="1:6" ht="24">
      <c r="A231" s="171"/>
      <c r="B231" s="211" t="s">
        <v>239</v>
      </c>
      <c r="C231" s="205"/>
      <c r="D231" s="206"/>
      <c r="F231" s="209"/>
    </row>
    <row r="232" spans="1:6">
      <c r="A232" s="171"/>
      <c r="B232" s="211" t="s">
        <v>240</v>
      </c>
      <c r="C232" s="205"/>
      <c r="D232" s="206"/>
      <c r="F232" s="209">
        <f>E232*D232</f>
        <v>0</v>
      </c>
    </row>
    <row r="233" spans="1:6">
      <c r="A233" s="171"/>
      <c r="B233" s="211" t="s">
        <v>241</v>
      </c>
      <c r="C233" s="205"/>
      <c r="D233" s="206"/>
      <c r="F233" s="209">
        <f>E233*D233</f>
        <v>0</v>
      </c>
    </row>
    <row r="234" spans="1:6">
      <c r="A234" s="171"/>
      <c r="B234" s="211" t="s">
        <v>242</v>
      </c>
      <c r="C234" s="205"/>
      <c r="D234" s="206"/>
      <c r="F234" s="209"/>
    </row>
    <row r="235" spans="1:6">
      <c r="A235" s="171"/>
      <c r="B235" s="211" t="s">
        <v>243</v>
      </c>
      <c r="C235" s="205"/>
      <c r="D235" s="206"/>
      <c r="F235" s="209">
        <f>E235*D235</f>
        <v>0</v>
      </c>
    </row>
    <row r="236" spans="1:6">
      <c r="A236" s="171"/>
      <c r="B236" s="211" t="s">
        <v>306</v>
      </c>
      <c r="C236" s="205"/>
      <c r="D236" s="206"/>
      <c r="F236" s="209"/>
    </row>
    <row r="237" spans="1:6">
      <c r="A237" s="171"/>
      <c r="B237" s="211" t="s">
        <v>244</v>
      </c>
      <c r="C237" s="205"/>
      <c r="D237" s="206"/>
      <c r="F237" s="209"/>
    </row>
    <row r="238" spans="1:6">
      <c r="A238" s="171"/>
      <c r="B238" s="211" t="s">
        <v>245</v>
      </c>
      <c r="C238" s="205"/>
      <c r="D238" s="206"/>
      <c r="F238" s="209"/>
    </row>
    <row r="239" spans="1:6">
      <c r="A239" s="171"/>
      <c r="B239" s="211" t="s">
        <v>307</v>
      </c>
      <c r="C239" s="205"/>
      <c r="D239" s="206"/>
      <c r="F239" s="209"/>
    </row>
    <row r="240" spans="1:6">
      <c r="A240" s="171"/>
      <c r="B240" s="211" t="s">
        <v>246</v>
      </c>
      <c r="C240" s="205"/>
      <c r="D240" s="206"/>
      <c r="F240" s="209"/>
    </row>
    <row r="241" spans="1:6">
      <c r="A241" s="171"/>
      <c r="B241" s="211" t="s">
        <v>247</v>
      </c>
      <c r="C241" s="205"/>
      <c r="D241" s="206"/>
      <c r="F241" s="209">
        <f>E241*D241</f>
        <v>0</v>
      </c>
    </row>
    <row r="242" spans="1:6">
      <c r="A242" s="171"/>
      <c r="B242" s="211" t="s">
        <v>248</v>
      </c>
      <c r="C242" s="205"/>
      <c r="D242" s="206"/>
      <c r="F242" s="209">
        <f>E242*D242</f>
        <v>0</v>
      </c>
    </row>
    <row r="243" spans="1:6">
      <c r="A243" s="171"/>
      <c r="B243" s="211" t="s">
        <v>249</v>
      </c>
      <c r="C243" s="205"/>
      <c r="D243" s="206"/>
      <c r="F243" s="209">
        <f>E243*D243</f>
        <v>0</v>
      </c>
    </row>
    <row r="244" spans="1:6">
      <c r="A244" s="171"/>
      <c r="B244" s="211" t="s">
        <v>250</v>
      </c>
      <c r="C244" s="205"/>
      <c r="D244" s="206"/>
      <c r="F244" s="209">
        <f>E244*D244</f>
        <v>0</v>
      </c>
    </row>
    <row r="245" spans="1:6">
      <c r="A245" s="171"/>
      <c r="B245" s="211" t="s">
        <v>251</v>
      </c>
      <c r="C245" s="205"/>
      <c r="D245" s="206"/>
      <c r="F245" s="209"/>
    </row>
    <row r="246" spans="1:6">
      <c r="A246" s="171"/>
      <c r="B246" s="211" t="s">
        <v>252</v>
      </c>
      <c r="C246" s="205" t="s">
        <v>22</v>
      </c>
      <c r="D246" s="206">
        <v>1</v>
      </c>
      <c r="E246" s="320"/>
      <c r="F246" s="209">
        <f>D246*E246</f>
        <v>0</v>
      </c>
    </row>
    <row r="247" spans="1:6">
      <c r="A247" s="171"/>
      <c r="B247" s="211"/>
      <c r="C247" s="205"/>
      <c r="D247" s="206"/>
      <c r="F247" s="209"/>
    </row>
    <row r="248" spans="1:6">
      <c r="A248" s="171" t="s">
        <v>37</v>
      </c>
      <c r="B248" s="211" t="s">
        <v>253</v>
      </c>
      <c r="C248" s="205"/>
      <c r="D248" s="206"/>
      <c r="F248" s="209"/>
    </row>
    <row r="249" spans="1:6">
      <c r="A249" s="171"/>
      <c r="B249" s="211" t="s">
        <v>254</v>
      </c>
      <c r="C249" s="205"/>
      <c r="D249" s="206"/>
      <c r="F249" s="209"/>
    </row>
    <row r="250" spans="1:6">
      <c r="A250" s="171"/>
      <c r="B250" s="211" t="s">
        <v>255</v>
      </c>
      <c r="C250" s="205" t="s">
        <v>22</v>
      </c>
      <c r="D250" s="206">
        <v>1</v>
      </c>
      <c r="E250" s="320"/>
      <c r="F250" s="209">
        <f>D250*E250</f>
        <v>0</v>
      </c>
    </row>
    <row r="251" spans="1:6">
      <c r="A251" s="171"/>
      <c r="B251" s="211"/>
      <c r="C251" s="205"/>
      <c r="D251" s="206"/>
      <c r="F251" s="209"/>
    </row>
    <row r="252" spans="1:6" ht="25.15" customHeight="1">
      <c r="A252" s="171" t="s">
        <v>17</v>
      </c>
      <c r="B252" s="211" t="s">
        <v>308</v>
      </c>
      <c r="C252" s="205"/>
      <c r="D252" s="206"/>
      <c r="F252" s="209"/>
    </row>
    <row r="253" spans="1:6">
      <c r="A253" s="171"/>
      <c r="B253" s="211" t="s">
        <v>257</v>
      </c>
      <c r="C253" s="205"/>
      <c r="D253" s="206"/>
      <c r="F253" s="209"/>
    </row>
    <row r="254" spans="1:6">
      <c r="A254" s="171"/>
      <c r="B254" s="211" t="s">
        <v>258</v>
      </c>
      <c r="C254" s="205"/>
      <c r="D254" s="206"/>
      <c r="F254" s="209"/>
    </row>
    <row r="255" spans="1:6">
      <c r="A255" s="171"/>
      <c r="B255" s="211" t="s">
        <v>259</v>
      </c>
      <c r="C255" s="205"/>
      <c r="D255" s="206"/>
      <c r="F255" s="209"/>
    </row>
    <row r="256" spans="1:6">
      <c r="A256" s="171"/>
      <c r="B256" s="211" t="s">
        <v>260</v>
      </c>
      <c r="C256" s="205"/>
      <c r="D256" s="206"/>
      <c r="F256" s="209"/>
    </row>
    <row r="257" spans="1:6">
      <c r="A257" s="171"/>
      <c r="B257" s="211" t="s">
        <v>261</v>
      </c>
      <c r="C257" s="205"/>
      <c r="D257" s="206"/>
      <c r="F257" s="209"/>
    </row>
    <row r="258" spans="1:6">
      <c r="A258" s="171"/>
      <c r="B258" s="211" t="s">
        <v>262</v>
      </c>
      <c r="C258" s="205"/>
      <c r="D258" s="206"/>
      <c r="F258" s="209"/>
    </row>
    <row r="259" spans="1:6">
      <c r="A259" s="171"/>
      <c r="B259" s="211" t="s">
        <v>263</v>
      </c>
      <c r="C259" s="205"/>
      <c r="D259" s="206"/>
      <c r="F259" s="209"/>
    </row>
    <row r="260" spans="1:6">
      <c r="A260" s="171"/>
      <c r="B260" s="211" t="s">
        <v>264</v>
      </c>
      <c r="C260" s="205"/>
      <c r="D260" s="206"/>
      <c r="F260" s="209"/>
    </row>
    <row r="261" spans="1:6">
      <c r="A261" s="171"/>
      <c r="B261" s="211" t="s">
        <v>265</v>
      </c>
      <c r="C261" s="205"/>
      <c r="D261" s="206"/>
      <c r="F261" s="209"/>
    </row>
    <row r="262" spans="1:6">
      <c r="A262" s="171"/>
      <c r="B262" s="211" t="s">
        <v>266</v>
      </c>
      <c r="C262" s="205"/>
      <c r="D262" s="206"/>
      <c r="F262" s="209">
        <f>E262*D262</f>
        <v>0</v>
      </c>
    </row>
    <row r="263" spans="1:6">
      <c r="A263" s="171"/>
      <c r="B263" s="211" t="s">
        <v>252</v>
      </c>
      <c r="C263" s="205" t="s">
        <v>22</v>
      </c>
      <c r="D263" s="206">
        <v>1</v>
      </c>
      <c r="E263" s="320"/>
      <c r="F263" s="209">
        <f>D263*E263</f>
        <v>0</v>
      </c>
    </row>
    <row r="264" spans="1:6">
      <c r="A264" s="171"/>
      <c r="B264" s="211"/>
      <c r="C264" s="205"/>
      <c r="D264" s="206"/>
      <c r="F264" s="209"/>
    </row>
    <row r="265" spans="1:6" ht="14.45" customHeight="1">
      <c r="A265" s="171" t="s">
        <v>19</v>
      </c>
      <c r="B265" s="211" t="s">
        <v>267</v>
      </c>
      <c r="C265" s="205"/>
      <c r="D265" s="206"/>
      <c r="F265" s="209"/>
    </row>
    <row r="266" spans="1:6" ht="24">
      <c r="A266" s="171"/>
      <c r="B266" s="211" t="s">
        <v>268</v>
      </c>
      <c r="C266" s="205"/>
      <c r="D266" s="206"/>
      <c r="F266" s="209"/>
    </row>
    <row r="267" spans="1:6">
      <c r="A267" s="171"/>
      <c r="B267" s="211" t="s">
        <v>269</v>
      </c>
      <c r="C267" s="205"/>
      <c r="D267" s="206"/>
      <c r="F267" s="209"/>
    </row>
    <row r="268" spans="1:6">
      <c r="A268" s="171"/>
      <c r="B268" s="210" t="s">
        <v>270</v>
      </c>
      <c r="C268" s="205"/>
      <c r="D268" s="206"/>
      <c r="F268" s="209"/>
    </row>
    <row r="269" spans="1:6">
      <c r="A269" s="171"/>
      <c r="B269" s="210" t="s">
        <v>271</v>
      </c>
      <c r="C269" s="205" t="s">
        <v>22</v>
      </c>
      <c r="D269" s="206">
        <v>1</v>
      </c>
      <c r="E269" s="320"/>
      <c r="F269" s="209">
        <f>D269*E269</f>
        <v>0</v>
      </c>
    </row>
    <row r="270" spans="1:6">
      <c r="A270" s="171"/>
      <c r="B270" s="211"/>
      <c r="C270" s="205"/>
      <c r="D270" s="206"/>
      <c r="F270" s="209"/>
    </row>
    <row r="271" spans="1:6">
      <c r="A271" s="171"/>
      <c r="B271" s="211"/>
      <c r="C271" s="205"/>
      <c r="D271" s="206"/>
      <c r="F271" s="209"/>
    </row>
    <row r="272" spans="1:6">
      <c r="A272" s="219" t="s">
        <v>236</v>
      </c>
      <c r="B272" s="220" t="s">
        <v>272</v>
      </c>
      <c r="C272" s="214"/>
      <c r="D272" s="165"/>
      <c r="E272" s="215"/>
      <c r="F272" s="221">
        <f>SUM(F246:F269)</f>
        <v>0</v>
      </c>
    </row>
    <row r="273" spans="1:6" hidden="1">
      <c r="A273" s="222"/>
      <c r="B273" s="223"/>
      <c r="C273" s="205"/>
      <c r="D273" s="206"/>
    </row>
    <row r="274" spans="1:6" hidden="1">
      <c r="A274" s="222"/>
      <c r="B274" s="223"/>
      <c r="C274" s="205"/>
      <c r="D274" s="206"/>
    </row>
    <row r="275" spans="1:6">
      <c r="A275" s="222"/>
      <c r="B275" s="223"/>
      <c r="C275" s="205"/>
      <c r="D275" s="206"/>
    </row>
    <row r="276" spans="1:6">
      <c r="A276" s="224" t="s">
        <v>273</v>
      </c>
      <c r="B276" s="225" t="s">
        <v>274</v>
      </c>
      <c r="C276" s="205"/>
      <c r="D276" s="206"/>
    </row>
    <row r="277" spans="1:6">
      <c r="A277" s="222"/>
      <c r="B277" s="223"/>
      <c r="C277" s="205"/>
      <c r="D277" s="206"/>
    </row>
    <row r="278" spans="1:6">
      <c r="A278" s="171" t="s">
        <v>35</v>
      </c>
      <c r="B278" s="210" t="s">
        <v>275</v>
      </c>
      <c r="C278" s="205"/>
      <c r="D278" s="206"/>
      <c r="F278" s="209"/>
    </row>
    <row r="279" spans="1:6">
      <c r="A279" s="171"/>
      <c r="B279" s="210" t="s">
        <v>276</v>
      </c>
      <c r="C279" s="205"/>
      <c r="D279" s="206"/>
      <c r="F279" s="209"/>
    </row>
    <row r="280" spans="1:6">
      <c r="A280" s="171"/>
      <c r="B280" s="210" t="s">
        <v>277</v>
      </c>
      <c r="C280" s="205"/>
      <c r="D280" s="206"/>
      <c r="F280" s="209"/>
    </row>
    <row r="281" spans="1:6">
      <c r="A281" s="171"/>
      <c r="B281" s="210" t="s">
        <v>278</v>
      </c>
      <c r="C281" s="205"/>
      <c r="D281" s="206"/>
      <c r="F281" s="209"/>
    </row>
    <row r="282" spans="1:6">
      <c r="A282" s="171"/>
      <c r="B282" s="210" t="s">
        <v>279</v>
      </c>
      <c r="C282" s="205"/>
      <c r="D282" s="206"/>
      <c r="F282" s="209"/>
    </row>
    <row r="283" spans="1:6">
      <c r="A283" s="171"/>
      <c r="B283" s="210" t="s">
        <v>280</v>
      </c>
      <c r="C283" s="205" t="s">
        <v>22</v>
      </c>
      <c r="D283" s="206">
        <v>6</v>
      </c>
      <c r="E283" s="320"/>
      <c r="F283" s="209">
        <f>D283*E283</f>
        <v>0</v>
      </c>
    </row>
    <row r="284" spans="1:6">
      <c r="A284" s="171"/>
      <c r="B284" s="210"/>
      <c r="C284" s="205"/>
      <c r="D284" s="206"/>
      <c r="F284" s="209"/>
    </row>
    <row r="285" spans="1:6">
      <c r="A285" s="171" t="s">
        <v>37</v>
      </c>
      <c r="B285" s="210" t="s">
        <v>281</v>
      </c>
      <c r="C285" s="205"/>
      <c r="D285" s="206"/>
      <c r="F285" s="209"/>
    </row>
    <row r="286" spans="1:6">
      <c r="A286" s="171"/>
      <c r="B286" s="210" t="s">
        <v>276</v>
      </c>
      <c r="C286" s="205"/>
      <c r="D286" s="206"/>
      <c r="F286" s="209"/>
    </row>
    <row r="287" spans="1:6">
      <c r="A287" s="171"/>
      <c r="B287" s="210" t="s">
        <v>277</v>
      </c>
      <c r="C287" s="205"/>
      <c r="D287" s="206"/>
      <c r="F287" s="209"/>
    </row>
    <row r="288" spans="1:6">
      <c r="A288" s="171"/>
      <c r="B288" s="210" t="s">
        <v>278</v>
      </c>
      <c r="C288" s="205"/>
      <c r="D288" s="206"/>
      <c r="F288" s="209"/>
    </row>
    <row r="289" spans="1:6">
      <c r="A289" s="171"/>
      <c r="B289" s="210" t="s">
        <v>279</v>
      </c>
      <c r="C289" s="205"/>
      <c r="D289" s="206"/>
      <c r="F289" s="209"/>
    </row>
    <row r="290" spans="1:6">
      <c r="A290" s="171"/>
      <c r="B290" s="210" t="s">
        <v>280</v>
      </c>
      <c r="C290" s="205" t="s">
        <v>22</v>
      </c>
      <c r="D290" s="206">
        <v>2</v>
      </c>
      <c r="E290" s="320"/>
      <c r="F290" s="209">
        <f>D290*E290</f>
        <v>0</v>
      </c>
    </row>
    <row r="291" spans="1:6">
      <c r="A291" s="171"/>
      <c r="B291" s="210"/>
      <c r="C291" s="205"/>
      <c r="D291" s="206"/>
      <c r="F291" s="209"/>
    </row>
    <row r="292" spans="1:6">
      <c r="A292" s="171" t="s">
        <v>17</v>
      </c>
      <c r="B292" s="210" t="s">
        <v>282</v>
      </c>
      <c r="C292" s="205"/>
      <c r="D292" s="206"/>
      <c r="F292" s="209"/>
    </row>
    <row r="293" spans="1:6">
      <c r="A293" s="171"/>
      <c r="B293" s="210" t="s">
        <v>283</v>
      </c>
      <c r="C293" s="205"/>
      <c r="D293" s="206"/>
      <c r="F293" s="209"/>
    </row>
    <row r="294" spans="1:6">
      <c r="A294" s="171"/>
      <c r="B294" s="210" t="s">
        <v>277</v>
      </c>
      <c r="C294" s="205"/>
      <c r="D294" s="206"/>
      <c r="F294" s="209"/>
    </row>
    <row r="295" spans="1:6">
      <c r="A295" s="171"/>
      <c r="B295" s="210" t="s">
        <v>278</v>
      </c>
      <c r="C295" s="205"/>
      <c r="D295" s="206"/>
      <c r="F295" s="209"/>
    </row>
    <row r="296" spans="1:6">
      <c r="A296" s="171"/>
      <c r="B296" s="210" t="s">
        <v>279</v>
      </c>
      <c r="C296" s="205"/>
      <c r="D296" s="206"/>
      <c r="F296" s="209"/>
    </row>
    <row r="297" spans="1:6">
      <c r="A297" s="171"/>
      <c r="B297" s="210" t="s">
        <v>284</v>
      </c>
      <c r="C297" s="205"/>
      <c r="D297" s="206"/>
      <c r="F297" s="209"/>
    </row>
    <row r="298" spans="1:6">
      <c r="A298" s="171"/>
      <c r="B298" s="210" t="s">
        <v>285</v>
      </c>
      <c r="C298" s="205"/>
      <c r="D298" s="206"/>
      <c r="F298" s="209"/>
    </row>
    <row r="299" spans="1:6">
      <c r="A299" s="171"/>
      <c r="B299" s="210" t="s">
        <v>286</v>
      </c>
      <c r="C299" s="205" t="s">
        <v>22</v>
      </c>
      <c r="D299" s="206">
        <v>1</v>
      </c>
      <c r="E299" s="320"/>
      <c r="F299" s="209">
        <f>D299*E299</f>
        <v>0</v>
      </c>
    </row>
    <row r="300" spans="1:6">
      <c r="A300" s="171"/>
      <c r="B300" s="210"/>
      <c r="C300" s="205"/>
      <c r="D300" s="206"/>
      <c r="F300" s="209"/>
    </row>
    <row r="301" spans="1:6">
      <c r="A301" s="171"/>
      <c r="B301" s="210"/>
      <c r="C301" s="205"/>
      <c r="D301" s="206"/>
      <c r="F301" s="209">
        <f>E301*D301</f>
        <v>0</v>
      </c>
    </row>
    <row r="302" spans="1:6">
      <c r="A302" s="171" t="s">
        <v>19</v>
      </c>
      <c r="B302" s="210" t="s">
        <v>287</v>
      </c>
      <c r="C302" s="205"/>
      <c r="D302" s="206"/>
      <c r="F302" s="209">
        <f>E302*D302</f>
        <v>0</v>
      </c>
    </row>
    <row r="303" spans="1:6">
      <c r="A303" s="171"/>
      <c r="B303" s="210" t="s">
        <v>288</v>
      </c>
      <c r="C303" s="205" t="s">
        <v>22</v>
      </c>
      <c r="D303" s="206">
        <v>1</v>
      </c>
      <c r="E303" s="320"/>
      <c r="F303" s="209">
        <f>D303*E303</f>
        <v>0</v>
      </c>
    </row>
    <row r="304" spans="1:6">
      <c r="A304" s="171"/>
      <c r="B304" s="210"/>
      <c r="C304" s="205"/>
      <c r="D304" s="206"/>
      <c r="F304" s="209"/>
    </row>
    <row r="305" spans="1:6">
      <c r="A305" s="226" t="s">
        <v>273</v>
      </c>
      <c r="B305" s="227" t="s">
        <v>289</v>
      </c>
      <c r="C305" s="228"/>
      <c r="D305" s="229"/>
      <c r="E305" s="230"/>
      <c r="F305" s="231">
        <f>SUM(F283:F303)</f>
        <v>0</v>
      </c>
    </row>
    <row r="306" spans="1:6">
      <c r="A306" s="171"/>
      <c r="C306" s="205"/>
      <c r="D306" s="206"/>
    </row>
    <row r="307" spans="1:6">
      <c r="A307" s="171"/>
      <c r="C307" s="205"/>
      <c r="D307" s="206"/>
    </row>
    <row r="308" spans="1:6" ht="12.6" customHeight="1">
      <c r="A308" s="232" t="s">
        <v>290</v>
      </c>
      <c r="B308" s="233" t="s">
        <v>291</v>
      </c>
      <c r="C308" s="205"/>
      <c r="D308" s="206"/>
      <c r="F308" s="209"/>
    </row>
    <row r="309" spans="1:6">
      <c r="A309" s="171"/>
      <c r="B309" s="210"/>
      <c r="C309" s="205"/>
      <c r="D309" s="206"/>
      <c r="F309" s="209"/>
    </row>
    <row r="310" spans="1:6" ht="169.9" customHeight="1">
      <c r="A310" s="234" t="s">
        <v>35</v>
      </c>
      <c r="B310" s="235" t="s">
        <v>292</v>
      </c>
      <c r="C310" s="236"/>
      <c r="D310" s="236"/>
      <c r="E310" s="237"/>
      <c r="F310" s="238"/>
    </row>
    <row r="311" spans="1:6">
      <c r="A311" s="234"/>
      <c r="B311" s="239"/>
      <c r="C311" s="236" t="s">
        <v>22</v>
      </c>
      <c r="D311" s="236">
        <v>2</v>
      </c>
      <c r="E311" s="321"/>
      <c r="F311" s="209">
        <f>D311*E311</f>
        <v>0</v>
      </c>
    </row>
    <row r="312" spans="1:6">
      <c r="A312" s="171"/>
      <c r="B312" s="210"/>
      <c r="C312" s="205"/>
      <c r="D312" s="206"/>
      <c r="F312" s="209"/>
    </row>
    <row r="313" spans="1:6" ht="180">
      <c r="A313" s="234" t="s">
        <v>37</v>
      </c>
      <c r="B313" s="235" t="s">
        <v>293</v>
      </c>
      <c r="C313" s="236"/>
      <c r="D313" s="236"/>
      <c r="E313" s="237"/>
      <c r="F313" s="238"/>
    </row>
    <row r="314" spans="1:6">
      <c r="A314" s="234"/>
      <c r="B314" s="239"/>
      <c r="C314" s="236" t="s">
        <v>22</v>
      </c>
      <c r="D314" s="236">
        <v>2</v>
      </c>
      <c r="E314" s="321"/>
      <c r="F314" s="209">
        <f>D314*E314</f>
        <v>0</v>
      </c>
    </row>
    <row r="315" spans="1:6">
      <c r="A315" s="171"/>
      <c r="B315" s="210"/>
      <c r="C315" s="205"/>
      <c r="D315" s="206"/>
      <c r="F315" s="209"/>
    </row>
    <row r="316" spans="1:6" ht="96">
      <c r="A316" s="234" t="s">
        <v>17</v>
      </c>
      <c r="B316" s="235" t="s">
        <v>294</v>
      </c>
      <c r="C316" s="236"/>
      <c r="D316" s="236"/>
      <c r="E316" s="237"/>
      <c r="F316" s="238"/>
    </row>
    <row r="317" spans="1:6">
      <c r="A317" s="234"/>
      <c r="B317" s="239"/>
      <c r="C317" s="236" t="s">
        <v>22</v>
      </c>
      <c r="D317" s="236">
        <v>2</v>
      </c>
      <c r="E317" s="321"/>
      <c r="F317" s="209">
        <f>D317*E317</f>
        <v>0</v>
      </c>
    </row>
    <row r="318" spans="1:6">
      <c r="A318" s="234"/>
      <c r="B318" s="241"/>
      <c r="C318" s="242"/>
      <c r="D318" s="243"/>
      <c r="E318" s="240"/>
      <c r="F318" s="238"/>
    </row>
    <row r="319" spans="1:6" ht="132">
      <c r="A319" s="234" t="s">
        <v>19</v>
      </c>
      <c r="B319" s="235" t="s">
        <v>295</v>
      </c>
      <c r="C319" s="236"/>
      <c r="D319" s="236"/>
      <c r="E319" s="237"/>
      <c r="F319" s="238"/>
    </row>
    <row r="320" spans="1:6">
      <c r="A320" s="234"/>
      <c r="B320" s="239"/>
      <c r="C320" s="236" t="s">
        <v>22</v>
      </c>
      <c r="D320" s="236">
        <v>2</v>
      </c>
      <c r="E320" s="321"/>
      <c r="F320" s="209">
        <f>D320*E320</f>
        <v>0</v>
      </c>
    </row>
    <row r="321" spans="1:6">
      <c r="A321" s="234"/>
      <c r="B321" s="241"/>
      <c r="C321" s="242"/>
      <c r="D321" s="243"/>
      <c r="E321" s="240"/>
      <c r="F321" s="238"/>
    </row>
    <row r="322" spans="1:6" ht="60">
      <c r="A322" s="171" t="s">
        <v>20</v>
      </c>
      <c r="B322" s="244" t="s">
        <v>296</v>
      </c>
      <c r="C322" s="244"/>
      <c r="D322" s="244"/>
      <c r="E322" s="244"/>
      <c r="F322" s="245"/>
    </row>
    <row r="323" spans="1:6">
      <c r="A323" s="174"/>
      <c r="B323" s="135" t="s">
        <v>297</v>
      </c>
      <c r="C323" s="174" t="s">
        <v>22</v>
      </c>
      <c r="D323" s="174">
        <v>2</v>
      </c>
      <c r="E323" s="5"/>
      <c r="F323" s="209">
        <f>D323*E323</f>
        <v>0</v>
      </c>
    </row>
    <row r="324" spans="1:6">
      <c r="A324" s="171"/>
      <c r="B324" s="210"/>
      <c r="C324" s="205"/>
      <c r="D324" s="206"/>
      <c r="F324" s="209"/>
    </row>
    <row r="325" spans="1:6">
      <c r="A325" s="171"/>
      <c r="B325" s="210"/>
      <c r="C325" s="205"/>
      <c r="D325" s="206"/>
      <c r="F325" s="209"/>
    </row>
    <row r="326" spans="1:6">
      <c r="A326" s="171"/>
      <c r="B326" s="210"/>
      <c r="C326" s="205"/>
      <c r="D326" s="206"/>
      <c r="F326" s="209"/>
    </row>
    <row r="327" spans="1:6">
      <c r="A327" s="246" t="s">
        <v>290</v>
      </c>
      <c r="B327" s="247" t="s">
        <v>298</v>
      </c>
      <c r="C327" s="248"/>
      <c r="D327" s="249"/>
      <c r="E327" s="230"/>
      <c r="F327" s="250">
        <f>SUM(F323,F320,F317,F314,F311)</f>
        <v>0</v>
      </c>
    </row>
    <row r="328" spans="1:6" hidden="1"/>
    <row r="331" spans="1:6">
      <c r="A331" s="244"/>
      <c r="B331" s="139"/>
      <c r="C331" s="139"/>
      <c r="D331" s="139"/>
      <c r="E331" s="139"/>
      <c r="F331" s="139"/>
    </row>
    <row r="332" spans="1:6" ht="13.5" customHeight="1">
      <c r="A332" s="251" t="s">
        <v>304</v>
      </c>
      <c r="B332" s="252" t="s">
        <v>305</v>
      </c>
      <c r="C332" s="253"/>
      <c r="D332" s="254"/>
      <c r="E332" s="255"/>
      <c r="F332" s="256"/>
    </row>
    <row r="333" spans="1:6">
      <c r="A333" s="244"/>
      <c r="B333" s="139"/>
      <c r="C333" s="139"/>
      <c r="D333" s="139"/>
      <c r="E333" s="139"/>
      <c r="F333" s="139"/>
    </row>
    <row r="334" spans="1:6">
      <c r="A334" s="244"/>
      <c r="B334" s="139"/>
      <c r="C334" s="139"/>
      <c r="D334" s="139"/>
      <c r="E334" s="139"/>
      <c r="F334" s="139"/>
    </row>
    <row r="335" spans="1:6">
      <c r="A335" s="212" t="s">
        <v>232</v>
      </c>
      <c r="B335" s="213" t="s">
        <v>299</v>
      </c>
      <c r="C335" s="214"/>
      <c r="D335" s="165"/>
      <c r="E335" s="215"/>
      <c r="F335" s="257">
        <f>F226</f>
        <v>0</v>
      </c>
    </row>
    <row r="336" spans="1:6">
      <c r="A336" s="244"/>
      <c r="B336" s="139"/>
      <c r="C336" s="139"/>
      <c r="D336" s="139"/>
      <c r="E336" s="258"/>
      <c r="F336" s="139"/>
    </row>
    <row r="337" spans="1:6">
      <c r="A337" s="219" t="s">
        <v>236</v>
      </c>
      <c r="B337" s="220" t="s">
        <v>300</v>
      </c>
      <c r="C337" s="214"/>
      <c r="D337" s="165"/>
      <c r="E337" s="215"/>
      <c r="F337" s="221">
        <f>F272</f>
        <v>0</v>
      </c>
    </row>
    <row r="338" spans="1:6">
      <c r="A338" s="244"/>
      <c r="B338" s="139"/>
      <c r="C338" s="139"/>
      <c r="D338" s="139"/>
      <c r="E338" s="258"/>
      <c r="F338" s="139"/>
    </row>
    <row r="339" spans="1:6">
      <c r="A339" s="226" t="s">
        <v>273</v>
      </c>
      <c r="B339" s="227" t="s">
        <v>301</v>
      </c>
      <c r="C339" s="228"/>
      <c r="D339" s="229"/>
      <c r="E339" s="230"/>
      <c r="F339" s="231">
        <f>F305</f>
        <v>0</v>
      </c>
    </row>
    <row r="340" spans="1:6" ht="13.5" customHeight="1">
      <c r="A340" s="244"/>
      <c r="B340" s="139"/>
      <c r="C340" s="205"/>
      <c r="D340" s="206"/>
      <c r="E340" s="259"/>
    </row>
    <row r="341" spans="1:6">
      <c r="A341" s="246" t="s">
        <v>290</v>
      </c>
      <c r="B341" s="247" t="s">
        <v>302</v>
      </c>
      <c r="C341" s="248"/>
      <c r="D341" s="249"/>
      <c r="E341" s="230"/>
      <c r="F341" s="250">
        <f>F327</f>
        <v>0</v>
      </c>
    </row>
    <row r="342" spans="1:6" ht="13.5" customHeight="1">
      <c r="A342" s="244"/>
      <c r="B342" s="139"/>
      <c r="C342" s="260"/>
      <c r="D342" s="260"/>
      <c r="E342" s="259"/>
      <c r="F342" s="261"/>
    </row>
    <row r="343" spans="1:6">
      <c r="A343" s="268"/>
      <c r="B343" s="269"/>
      <c r="C343" s="260"/>
      <c r="D343" s="260"/>
      <c r="E343" s="259"/>
      <c r="F343" s="261"/>
    </row>
    <row r="344" spans="1:6">
      <c r="A344" s="270"/>
      <c r="B344" s="271" t="s">
        <v>309</v>
      </c>
      <c r="C344" s="272"/>
      <c r="D344" s="272"/>
      <c r="E344" s="273"/>
      <c r="F344" s="274">
        <f>SUM(F335:F342)</f>
        <v>0</v>
      </c>
    </row>
    <row r="345" spans="1:6">
      <c r="A345" s="244"/>
      <c r="B345" s="139"/>
      <c r="C345" s="260"/>
      <c r="D345" s="260"/>
      <c r="E345" s="259"/>
      <c r="F345" s="261"/>
    </row>
    <row r="346" spans="1:6">
      <c r="A346" s="171"/>
      <c r="B346" s="211"/>
      <c r="C346" s="205"/>
      <c r="D346" s="206"/>
      <c r="F346" s="137"/>
    </row>
    <row r="347" spans="1:6" s="281" customFormat="1">
      <c r="A347" s="275" t="s">
        <v>310</v>
      </c>
      <c r="B347" s="276" t="s">
        <v>311</v>
      </c>
      <c r="C347" s="277"/>
      <c r="D347" s="278"/>
      <c r="E347" s="279"/>
      <c r="F347" s="280"/>
    </row>
    <row r="348" spans="1:6" s="281" customFormat="1">
      <c r="A348" s="282"/>
      <c r="B348" s="283"/>
      <c r="C348" s="277"/>
      <c r="D348" s="278"/>
      <c r="E348" s="279"/>
      <c r="F348" s="280"/>
    </row>
    <row r="349" spans="1:6" s="281" customFormat="1" ht="39" customHeight="1">
      <c r="A349" s="282" t="s">
        <v>35</v>
      </c>
      <c r="B349" s="284" t="s">
        <v>312</v>
      </c>
      <c r="C349" s="277" t="s">
        <v>22</v>
      </c>
      <c r="D349" s="285">
        <v>1</v>
      </c>
      <c r="E349" s="322"/>
      <c r="F349" s="286">
        <f>E349*D349</f>
        <v>0</v>
      </c>
    </row>
    <row r="350" spans="1:6" s="281" customFormat="1" ht="11.25" customHeight="1">
      <c r="A350" s="282"/>
      <c r="B350" s="283"/>
      <c r="C350" s="287"/>
      <c r="D350" s="278"/>
      <c r="E350" s="279"/>
      <c r="F350" s="280"/>
    </row>
    <row r="351" spans="1:6" s="281" customFormat="1" ht="51" customHeight="1">
      <c r="A351" s="282" t="s">
        <v>37</v>
      </c>
      <c r="B351" s="284" t="s">
        <v>313</v>
      </c>
      <c r="C351" s="288" t="s">
        <v>22</v>
      </c>
      <c r="D351" s="285">
        <v>1</v>
      </c>
      <c r="E351" s="322"/>
      <c r="F351" s="286">
        <f>E351*D351</f>
        <v>0</v>
      </c>
    </row>
    <row r="352" spans="1:6" s="281" customFormat="1" ht="11.25" customHeight="1">
      <c r="A352" s="282"/>
      <c r="B352" s="284"/>
      <c r="C352" s="288"/>
      <c r="D352" s="285"/>
      <c r="E352" s="286"/>
      <c r="F352" s="286"/>
    </row>
    <row r="353" spans="1:6" s="281" customFormat="1" ht="14.25" customHeight="1">
      <c r="A353" s="282" t="s">
        <v>17</v>
      </c>
      <c r="B353" s="284" t="s">
        <v>314</v>
      </c>
      <c r="C353" s="288" t="s">
        <v>22</v>
      </c>
      <c r="D353" s="285">
        <v>1</v>
      </c>
      <c r="E353" s="322"/>
      <c r="F353" s="286">
        <f>E353*D353</f>
        <v>0</v>
      </c>
    </row>
    <row r="354" spans="1:6" s="281" customFormat="1" ht="9.75" customHeight="1">
      <c r="A354" s="282"/>
      <c r="B354" s="284"/>
      <c r="C354" s="288"/>
      <c r="D354" s="285"/>
      <c r="E354" s="286"/>
      <c r="F354" s="286"/>
    </row>
    <row r="355" spans="1:6" s="281" customFormat="1" ht="14.25" customHeight="1">
      <c r="A355" s="282" t="s">
        <v>19</v>
      </c>
      <c r="B355" s="284" t="s">
        <v>315</v>
      </c>
      <c r="C355" s="288" t="s">
        <v>22</v>
      </c>
      <c r="D355" s="285">
        <v>1</v>
      </c>
      <c r="E355" s="322"/>
      <c r="F355" s="286">
        <f>E355*D355</f>
        <v>0</v>
      </c>
    </row>
    <row r="356" spans="1:6" s="281" customFormat="1" ht="9.75" customHeight="1">
      <c r="A356" s="282"/>
      <c r="B356" s="284"/>
      <c r="C356" s="288"/>
      <c r="D356" s="285"/>
      <c r="E356" s="286"/>
      <c r="F356" s="286"/>
    </row>
    <row r="357" spans="1:6" s="281" customFormat="1">
      <c r="A357" s="275" t="s">
        <v>310</v>
      </c>
      <c r="B357" s="213" t="s">
        <v>316</v>
      </c>
      <c r="C357" s="289"/>
      <c r="D357" s="290"/>
      <c r="E357" s="291"/>
      <c r="F357" s="292">
        <f>SUM(F349:F356)</f>
        <v>0</v>
      </c>
    </row>
    <row r="358" spans="1:6">
      <c r="A358" s="171"/>
      <c r="B358" s="211"/>
      <c r="C358" s="205"/>
      <c r="D358" s="206"/>
      <c r="F358" s="137"/>
    </row>
    <row r="359" spans="1:6" ht="24">
      <c r="A359" s="293"/>
      <c r="B359" s="294" t="s">
        <v>324</v>
      </c>
      <c r="C359" s="295"/>
      <c r="D359" s="296"/>
      <c r="E359" s="297"/>
      <c r="F359" s="297"/>
    </row>
    <row r="360" spans="1:6">
      <c r="A360" s="203"/>
      <c r="B360" s="177"/>
      <c r="C360" s="205"/>
      <c r="D360" s="206"/>
      <c r="F360" s="137"/>
    </row>
    <row r="361" spans="1:6">
      <c r="A361" s="298" t="s">
        <v>230</v>
      </c>
      <c r="B361" s="299" t="s">
        <v>317</v>
      </c>
      <c r="C361" s="300"/>
      <c r="D361" s="301"/>
      <c r="E361" s="302"/>
      <c r="F361" s="303">
        <f>F217</f>
        <v>0</v>
      </c>
    </row>
    <row r="362" spans="1:6">
      <c r="A362" s="203"/>
      <c r="B362" s="177"/>
      <c r="C362" s="205"/>
      <c r="D362" s="206"/>
      <c r="F362" s="259"/>
    </row>
    <row r="363" spans="1:6">
      <c r="A363" s="298" t="s">
        <v>304</v>
      </c>
      <c r="B363" s="299" t="s">
        <v>318</v>
      </c>
      <c r="C363" s="300"/>
      <c r="D363" s="301"/>
      <c r="E363" s="302"/>
      <c r="F363" s="303">
        <f>F344</f>
        <v>0</v>
      </c>
    </row>
    <row r="364" spans="1:6">
      <c r="A364" s="203"/>
      <c r="B364" s="177"/>
      <c r="C364" s="205"/>
      <c r="D364" s="206"/>
      <c r="F364" s="259"/>
    </row>
    <row r="365" spans="1:6" s="281" customFormat="1">
      <c r="A365" s="304" t="s">
        <v>310</v>
      </c>
      <c r="B365" s="305" t="s">
        <v>319</v>
      </c>
      <c r="C365" s="306"/>
      <c r="D365" s="307"/>
      <c r="E365" s="308"/>
      <c r="F365" s="309">
        <f>F357</f>
        <v>0</v>
      </c>
    </row>
    <row r="367" spans="1:6">
      <c r="A367" s="310"/>
      <c r="B367" s="311" t="s">
        <v>320</v>
      </c>
      <c r="C367" s="310"/>
      <c r="D367" s="312"/>
      <c r="E367" s="313"/>
      <c r="F367" s="314">
        <f>F361+F363+F365</f>
        <v>0</v>
      </c>
    </row>
    <row r="370" spans="1:6" s="281" customFormat="1">
      <c r="A370" s="315"/>
      <c r="B370" s="283" t="s">
        <v>321</v>
      </c>
      <c r="C370" s="316"/>
      <c r="D370" s="317"/>
      <c r="E370" s="279"/>
      <c r="F370" s="318"/>
    </row>
    <row r="371" spans="1:6" s="281" customFormat="1">
      <c r="A371" s="319"/>
      <c r="B371" s="281" t="s">
        <v>322</v>
      </c>
      <c r="C371" s="316"/>
      <c r="D371" s="317"/>
      <c r="E371" s="279"/>
      <c r="F371" s="318"/>
    </row>
    <row r="372" spans="1:6" s="281" customFormat="1">
      <c r="A372" s="319"/>
      <c r="C372" s="316"/>
      <c r="D372" s="317"/>
      <c r="E372" s="279"/>
      <c r="F372" s="318"/>
    </row>
    <row r="373" spans="1:6" s="281" customFormat="1">
      <c r="A373" s="319"/>
      <c r="C373" s="316"/>
      <c r="D373" s="317"/>
      <c r="E373" s="286"/>
      <c r="F373" s="318"/>
    </row>
    <row r="374" spans="1:6" s="281" customFormat="1">
      <c r="A374" s="319"/>
      <c r="C374" s="316"/>
      <c r="D374" s="317"/>
      <c r="E374" s="286"/>
      <c r="F374" s="318"/>
    </row>
    <row r="375" spans="1:6" s="281" customFormat="1">
      <c r="A375" s="319"/>
      <c r="C375" s="316"/>
      <c r="D375" s="317"/>
      <c r="E375" s="286"/>
      <c r="F375" s="318"/>
    </row>
  </sheetData>
  <sheetProtection algorithmName="SHA-512" hashValue="BFrMKBmajkyESo1PQWHBb+xg35H/hAIGbEGc7b7YtPwZANrNLHeKT91TAabPUnZOfyCtklv07gNFZ36zkkE0Fg==" saltValue="n5qkqewhG58t5s5wcv9YVw==" spinCount="100000" sheet="1" objects="1" scenarios="1"/>
  <mergeCells count="22">
    <mergeCell ref="B77:F77"/>
    <mergeCell ref="B79:F79"/>
    <mergeCell ref="B95:F95"/>
    <mergeCell ref="B97:F97"/>
    <mergeCell ref="A53:A54"/>
    <mergeCell ref="B67:F67"/>
    <mergeCell ref="B70:F70"/>
    <mergeCell ref="B71:F71"/>
    <mergeCell ref="B73:F73"/>
    <mergeCell ref="B75:F75"/>
    <mergeCell ref="A50:A51"/>
    <mergeCell ref="A1:B1"/>
    <mergeCell ref="A4:B4"/>
    <mergeCell ref="A20:A21"/>
    <mergeCell ref="A23:A24"/>
    <mergeCell ref="A26:A27"/>
    <mergeCell ref="A29:A30"/>
    <mergeCell ref="A32:A33"/>
    <mergeCell ref="A35:A36"/>
    <mergeCell ref="B36:B37"/>
    <mergeCell ref="A38:A39"/>
    <mergeCell ref="A44:A45"/>
  </mergeCells>
  <pageMargins left="0.74803149606299213" right="0.15748031496062992" top="0.78740157480314965" bottom="0.59055118110236227" header="0.51181102362204722" footer="0.31496062992125984"/>
  <pageSetup paperSize="9" scale="83" firstPageNumber="10" fitToHeight="0" orientation="portrait" useFirstPageNumber="1" horizontalDpi="4294967292" verticalDpi="4294967292" r:id="rId1"/>
  <headerFooter alignWithMargins="0">
    <oddFooter>&amp;CList &amp;P</oddFooter>
  </headerFooter>
  <rowBreaks count="9" manualBreakCount="9">
    <brk id="56" max="16383" man="1"/>
    <brk id="78" max="16383" man="1"/>
    <brk id="99" max="16383" man="1"/>
    <brk id="151" max="5" man="1"/>
    <brk id="188" max="5" man="1"/>
    <brk id="217" max="16383" man="1"/>
    <brk id="275" max="16383" man="1"/>
    <brk id="345" max="16383" man="1"/>
    <brk id="35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B7680-159F-4168-82D8-721170FA54B7}">
  <dimension ref="A1:K49"/>
  <sheetViews>
    <sheetView showWhiteSpace="0" zoomScale="160" zoomScaleNormal="160" zoomScaleSheetLayoutView="55" zoomScalePageLayoutView="130" workbookViewId="0">
      <selection activeCell="G24" sqref="G24"/>
    </sheetView>
  </sheetViews>
  <sheetFormatPr defaultRowHeight="12"/>
  <cols>
    <col min="1" max="1" width="4.85546875" style="13" customWidth="1"/>
    <col min="2" max="2" width="39" style="14" customWidth="1"/>
    <col min="3" max="3" width="7" style="119" customWidth="1"/>
    <col min="4" max="4" width="9.28515625" style="102" customWidth="1"/>
    <col min="5" max="5" width="11.5703125" style="102" customWidth="1"/>
    <col min="6" max="6" width="13.5703125" style="44" customWidth="1"/>
    <col min="7" max="7" width="9.28515625" style="9" customWidth="1"/>
    <col min="8" max="8" width="9" style="10" customWidth="1"/>
    <col min="9" max="9" width="12.140625" style="11" customWidth="1"/>
    <col min="10" max="16384" width="9.140625" style="12"/>
  </cols>
  <sheetData>
    <row r="1" spans="1:9" ht="12.75" thickBot="1">
      <c r="A1" s="6"/>
      <c r="B1" s="7"/>
      <c r="C1" s="8" t="s">
        <v>84</v>
      </c>
      <c r="D1" s="8"/>
      <c r="E1" s="8"/>
      <c r="F1" s="8"/>
    </row>
    <row r="2" spans="1:9" s="47" customFormat="1" ht="12" customHeight="1" thickTop="1">
      <c r="A2" s="40"/>
      <c r="B2" s="41"/>
      <c r="C2" s="42"/>
      <c r="D2" s="43"/>
      <c r="E2" s="43"/>
      <c r="F2" s="44"/>
      <c r="G2" s="45"/>
      <c r="H2" s="46"/>
      <c r="I2" s="11"/>
    </row>
    <row r="3" spans="1:9" s="47" customFormat="1" ht="12" customHeight="1">
      <c r="A3" s="40"/>
      <c r="B3" s="41"/>
      <c r="C3" s="42"/>
      <c r="D3" s="43"/>
      <c r="E3" s="43"/>
      <c r="F3" s="44"/>
      <c r="G3" s="45"/>
      <c r="H3" s="46"/>
      <c r="I3" s="11"/>
    </row>
    <row r="4" spans="1:9" s="47" customFormat="1" ht="12" customHeight="1">
      <c r="A4" s="40"/>
      <c r="B4" s="41"/>
      <c r="C4" s="42"/>
      <c r="D4" s="43"/>
      <c r="E4" s="43"/>
      <c r="F4" s="44"/>
      <c r="G4" s="45"/>
      <c r="H4" s="46"/>
      <c r="I4" s="11"/>
    </row>
    <row r="5" spans="1:9" s="54" customFormat="1" ht="12.75">
      <c r="A5" s="60"/>
      <c r="B5" s="323" t="s">
        <v>155</v>
      </c>
      <c r="C5" s="36"/>
      <c r="D5" s="36"/>
      <c r="E5" s="36"/>
      <c r="F5" s="64"/>
      <c r="G5" s="84"/>
      <c r="H5" s="85"/>
      <c r="I5" s="53"/>
    </row>
    <row r="6" spans="1:9" s="54" customFormat="1" ht="12.75">
      <c r="A6" s="60"/>
      <c r="B6" s="61"/>
      <c r="C6" s="62"/>
      <c r="D6" s="63"/>
      <c r="E6" s="63"/>
      <c r="F6" s="64"/>
      <c r="G6" s="84"/>
      <c r="H6" s="85"/>
      <c r="I6" s="53"/>
    </row>
    <row r="7" spans="1:9" s="122" customFormat="1" ht="10.5" customHeight="1">
      <c r="A7" s="117"/>
      <c r="B7" s="118"/>
      <c r="C7" s="119"/>
      <c r="D7" s="102"/>
      <c r="E7" s="102"/>
      <c r="F7" s="51"/>
      <c r="G7" s="120"/>
      <c r="H7" s="121"/>
      <c r="I7" s="53"/>
    </row>
    <row r="8" spans="1:9" s="122" customFormat="1" ht="12.75">
      <c r="A8" s="123"/>
      <c r="B8" s="324" t="s">
        <v>156</v>
      </c>
      <c r="C8" s="324"/>
      <c r="D8" s="36"/>
      <c r="E8" s="50"/>
      <c r="F8" s="51" cm="1">
        <f t="array" ref="F8">'01_GRAĐEVINSKO-OBRTNIČKI RADOVI'!F243:F243</f>
        <v>0</v>
      </c>
      <c r="G8" s="120"/>
      <c r="H8" s="121"/>
      <c r="I8" s="53"/>
    </row>
    <row r="9" spans="1:9" s="122" customFormat="1" ht="12.75">
      <c r="A9" s="123"/>
      <c r="B9" s="48"/>
      <c r="C9" s="49"/>
      <c r="D9" s="50"/>
      <c r="E9" s="50"/>
      <c r="F9" s="51"/>
      <c r="G9" s="120"/>
      <c r="H9" s="121"/>
      <c r="I9" s="53"/>
    </row>
    <row r="10" spans="1:9" s="126" customFormat="1" ht="12.75" customHeight="1">
      <c r="A10" s="40"/>
      <c r="B10" s="125" t="s">
        <v>157</v>
      </c>
      <c r="C10" s="125"/>
      <c r="D10" s="50"/>
      <c r="E10" s="50"/>
      <c r="F10" s="51">
        <f>'02_ELEKTROINSTALACIJE'!F367</f>
        <v>0</v>
      </c>
      <c r="G10" s="120"/>
      <c r="H10" s="121"/>
      <c r="I10" s="53"/>
    </row>
    <row r="11" spans="1:9" s="126" customFormat="1" ht="12.75">
      <c r="A11" s="40"/>
      <c r="B11" s="48"/>
      <c r="C11" s="49"/>
      <c r="D11" s="50"/>
      <c r="E11" s="50"/>
      <c r="F11" s="51"/>
      <c r="G11" s="120"/>
      <c r="H11" s="121"/>
      <c r="I11" s="53"/>
    </row>
    <row r="12" spans="1:9" s="126" customFormat="1" ht="12.75">
      <c r="A12" s="40"/>
      <c r="B12" s="89"/>
      <c r="C12" s="42"/>
      <c r="D12" s="127"/>
      <c r="E12" s="127"/>
      <c r="F12" s="128"/>
      <c r="G12" s="120"/>
      <c r="H12" s="121"/>
      <c r="I12" s="53"/>
    </row>
    <row r="13" spans="1:9" s="126" customFormat="1" ht="15.75" customHeight="1">
      <c r="A13" s="129"/>
      <c r="B13" s="130" t="s">
        <v>40</v>
      </c>
      <c r="C13" s="130"/>
      <c r="D13" s="131"/>
      <c r="E13" s="131"/>
      <c r="F13" s="132">
        <f>SUM(F8:F10)</f>
        <v>0</v>
      </c>
      <c r="G13" s="120"/>
      <c r="H13" s="121"/>
      <c r="I13" s="53"/>
    </row>
    <row r="14" spans="1:9" s="47" customFormat="1" ht="12" customHeight="1">
      <c r="A14" s="40"/>
      <c r="B14" s="41"/>
      <c r="C14" s="42"/>
      <c r="D14" s="43"/>
      <c r="E14" s="43"/>
      <c r="F14" s="44"/>
      <c r="G14" s="45"/>
      <c r="H14" s="46"/>
      <c r="I14" s="11"/>
    </row>
    <row r="15" spans="1:9" s="47" customFormat="1" ht="12" customHeight="1">
      <c r="A15" s="40"/>
      <c r="B15" s="41" t="s">
        <v>112</v>
      </c>
      <c r="C15" s="42"/>
      <c r="D15" s="43"/>
      <c r="E15" s="43"/>
      <c r="F15" s="132">
        <f>F13*0.25</f>
        <v>0</v>
      </c>
      <c r="G15" s="45"/>
      <c r="H15" s="46"/>
      <c r="I15" s="11"/>
    </row>
    <row r="16" spans="1:9" s="47" customFormat="1" ht="12" customHeight="1">
      <c r="A16" s="40"/>
      <c r="B16" s="41"/>
      <c r="C16" s="42"/>
      <c r="D16" s="43"/>
      <c r="E16" s="43"/>
      <c r="F16" s="44"/>
      <c r="G16" s="45"/>
      <c r="H16" s="46"/>
      <c r="I16" s="11"/>
    </row>
    <row r="17" spans="1:11" s="47" customFormat="1" ht="12" customHeight="1">
      <c r="A17" s="40"/>
      <c r="B17" s="41" t="s">
        <v>323</v>
      </c>
      <c r="C17" s="42"/>
      <c r="D17" s="43"/>
      <c r="E17" s="43"/>
      <c r="F17" s="132">
        <f>SUM(F13,F15)</f>
        <v>0</v>
      </c>
      <c r="G17" s="45"/>
      <c r="H17" s="46"/>
      <c r="I17" s="11"/>
    </row>
    <row r="18" spans="1:11" s="47" customFormat="1" ht="12" customHeight="1">
      <c r="A18" s="40"/>
      <c r="B18" s="41"/>
      <c r="C18" s="42"/>
      <c r="D18" s="43"/>
      <c r="E18" s="43"/>
      <c r="F18" s="44"/>
      <c r="G18" s="45"/>
      <c r="H18" s="46"/>
      <c r="I18" s="11"/>
    </row>
    <row r="19" spans="1:11" ht="12.75">
      <c r="B19" s="33" t="s">
        <v>158</v>
      </c>
      <c r="D19" s="325"/>
      <c r="E19" s="325" t="s">
        <v>39</v>
      </c>
    </row>
    <row r="20" spans="1:11" ht="12.75">
      <c r="B20" s="33"/>
      <c r="D20" s="325"/>
      <c r="E20" s="325"/>
    </row>
    <row r="21" spans="1:11" ht="12.75">
      <c r="B21" s="326"/>
      <c r="C21" s="33"/>
      <c r="D21" s="325"/>
      <c r="E21" s="327" t="s">
        <v>49</v>
      </c>
      <c r="F21" s="327"/>
    </row>
    <row r="27" spans="1:11" s="9" customFormat="1" ht="12.75">
      <c r="A27" s="13"/>
      <c r="B27" s="14"/>
      <c r="C27" s="119"/>
      <c r="D27" s="102"/>
      <c r="E27" s="102"/>
      <c r="F27" s="128"/>
      <c r="H27" s="10"/>
      <c r="I27" s="11"/>
      <c r="J27" s="12"/>
      <c r="K27" s="12"/>
    </row>
    <row r="28" spans="1:11" s="9" customFormat="1" ht="12.75">
      <c r="A28" s="13"/>
      <c r="B28" s="14"/>
      <c r="C28" s="119"/>
      <c r="D28" s="102"/>
      <c r="E28" s="102"/>
      <c r="F28" s="128"/>
      <c r="H28" s="10"/>
      <c r="I28" s="11"/>
      <c r="J28" s="12"/>
      <c r="K28" s="12"/>
    </row>
    <row r="29" spans="1:11" s="9" customFormat="1" ht="12.75">
      <c r="A29" s="13"/>
      <c r="B29" s="14"/>
      <c r="C29" s="119"/>
      <c r="D29" s="102"/>
      <c r="E29" s="102"/>
      <c r="F29" s="128"/>
      <c r="H29" s="10"/>
      <c r="I29" s="11"/>
      <c r="J29" s="12"/>
      <c r="K29" s="12"/>
    </row>
    <row r="30" spans="1:11" s="9" customFormat="1" ht="12.75">
      <c r="A30" s="13"/>
      <c r="B30" s="14"/>
      <c r="C30" s="119"/>
      <c r="D30" s="102"/>
      <c r="E30" s="102"/>
      <c r="F30" s="128"/>
      <c r="H30" s="10"/>
      <c r="I30" s="11"/>
      <c r="J30" s="12"/>
      <c r="K30" s="12"/>
    </row>
    <row r="31" spans="1:11" s="9" customFormat="1" ht="12.75">
      <c r="A31" s="13"/>
      <c r="B31" s="14"/>
      <c r="C31" s="119"/>
      <c r="D31" s="102"/>
      <c r="E31" s="102"/>
      <c r="F31" s="128"/>
      <c r="H31" s="10"/>
      <c r="I31" s="11"/>
      <c r="J31" s="12"/>
      <c r="K31" s="12"/>
    </row>
    <row r="32" spans="1:11" s="9" customFormat="1" ht="12.75">
      <c r="A32" s="13"/>
      <c r="B32" s="14"/>
      <c r="C32" s="119"/>
      <c r="D32" s="102"/>
      <c r="E32" s="102"/>
      <c r="F32" s="128"/>
      <c r="H32" s="10"/>
      <c r="I32" s="11"/>
      <c r="J32" s="12"/>
      <c r="K32" s="12"/>
    </row>
    <row r="33" spans="1:11" s="9" customFormat="1" ht="12.75">
      <c r="A33" s="13"/>
      <c r="B33" s="14"/>
      <c r="C33" s="119"/>
      <c r="D33" s="102"/>
      <c r="E33" s="102"/>
      <c r="F33" s="128"/>
      <c r="H33" s="10"/>
      <c r="I33" s="11"/>
      <c r="J33" s="12"/>
      <c r="K33" s="12"/>
    </row>
    <row r="34" spans="1:11" s="9" customFormat="1" ht="12.75">
      <c r="A34" s="13"/>
      <c r="B34" s="14"/>
      <c r="C34" s="119"/>
      <c r="D34" s="102"/>
      <c r="E34" s="102"/>
      <c r="F34" s="128"/>
      <c r="H34" s="10"/>
      <c r="I34" s="11"/>
      <c r="J34" s="12"/>
      <c r="K34" s="12"/>
    </row>
    <row r="35" spans="1:11" s="9" customFormat="1" ht="12.75">
      <c r="A35" s="13"/>
      <c r="B35" s="14"/>
      <c r="C35" s="119"/>
      <c r="D35" s="102"/>
      <c r="E35" s="102"/>
      <c r="F35" s="128"/>
      <c r="H35" s="10"/>
      <c r="I35" s="11"/>
      <c r="J35" s="12"/>
      <c r="K35" s="12"/>
    </row>
    <row r="36" spans="1:11" s="9" customFormat="1" ht="12.75">
      <c r="A36" s="13"/>
      <c r="B36" s="14"/>
      <c r="C36" s="119"/>
      <c r="D36" s="102"/>
      <c r="E36" s="102"/>
      <c r="F36" s="128"/>
      <c r="H36" s="10"/>
      <c r="I36" s="11"/>
      <c r="J36" s="12"/>
      <c r="K36" s="12"/>
    </row>
    <row r="37" spans="1:11" s="9" customFormat="1" ht="12.75">
      <c r="A37" s="13"/>
      <c r="B37" s="14"/>
      <c r="C37" s="119"/>
      <c r="D37" s="102"/>
      <c r="E37" s="102"/>
      <c r="F37" s="128"/>
      <c r="H37" s="10"/>
      <c r="I37" s="11"/>
      <c r="J37" s="12"/>
      <c r="K37" s="12"/>
    </row>
    <row r="38" spans="1:11" s="9" customFormat="1" ht="12.75">
      <c r="A38" s="13"/>
      <c r="B38" s="14"/>
      <c r="C38" s="119"/>
      <c r="D38" s="102"/>
      <c r="E38" s="102"/>
      <c r="F38" s="128"/>
      <c r="H38" s="10"/>
      <c r="I38" s="11"/>
      <c r="J38" s="12"/>
      <c r="K38" s="12"/>
    </row>
    <row r="39" spans="1:11" s="9" customFormat="1" ht="12.75">
      <c r="A39" s="13"/>
      <c r="B39" s="14"/>
      <c r="C39" s="119"/>
      <c r="D39" s="102"/>
      <c r="E39" s="102"/>
      <c r="F39" s="128"/>
      <c r="H39" s="10"/>
      <c r="I39" s="11"/>
      <c r="J39" s="12"/>
      <c r="K39" s="12"/>
    </row>
    <row r="40" spans="1:11" s="9" customFormat="1" ht="12.75">
      <c r="A40" s="13"/>
      <c r="B40" s="14"/>
      <c r="C40" s="119"/>
      <c r="D40" s="102"/>
      <c r="E40" s="102"/>
      <c r="F40" s="128"/>
      <c r="H40" s="10"/>
      <c r="I40" s="11"/>
      <c r="J40" s="12"/>
      <c r="K40" s="12"/>
    </row>
    <row r="41" spans="1:11" s="9" customFormat="1" ht="12.75">
      <c r="A41" s="13"/>
      <c r="B41" s="14"/>
      <c r="C41" s="119"/>
      <c r="D41" s="102"/>
      <c r="E41" s="102"/>
      <c r="F41" s="128"/>
      <c r="H41" s="10"/>
      <c r="I41" s="11"/>
      <c r="J41" s="12"/>
      <c r="K41" s="12"/>
    </row>
    <row r="42" spans="1:11" s="9" customFormat="1" ht="12.75">
      <c r="A42" s="13"/>
      <c r="B42" s="14"/>
      <c r="C42" s="119"/>
      <c r="D42" s="102"/>
      <c r="E42" s="102"/>
      <c r="F42" s="128"/>
      <c r="H42" s="10"/>
      <c r="I42" s="11"/>
      <c r="J42" s="12"/>
      <c r="K42" s="12"/>
    </row>
    <row r="43" spans="1:11" s="9" customFormat="1" ht="12.75">
      <c r="A43" s="13"/>
      <c r="B43" s="14"/>
      <c r="C43" s="119"/>
      <c r="D43" s="102"/>
      <c r="E43" s="102"/>
      <c r="F43" s="128"/>
      <c r="H43" s="10"/>
      <c r="I43" s="11"/>
      <c r="J43" s="12"/>
      <c r="K43" s="12"/>
    </row>
    <row r="44" spans="1:11" s="9" customFormat="1" ht="12.75">
      <c r="A44" s="13"/>
      <c r="B44" s="14"/>
      <c r="C44" s="119"/>
      <c r="D44" s="102"/>
      <c r="E44" s="102"/>
      <c r="F44" s="128"/>
      <c r="H44" s="10"/>
      <c r="I44" s="11"/>
      <c r="J44" s="12"/>
      <c r="K44" s="12"/>
    </row>
    <row r="45" spans="1:11" s="9" customFormat="1" ht="12.75">
      <c r="A45" s="13"/>
      <c r="B45" s="14"/>
      <c r="C45" s="119"/>
      <c r="D45" s="102"/>
      <c r="E45" s="102"/>
      <c r="F45" s="128"/>
      <c r="H45" s="10"/>
      <c r="I45" s="11"/>
      <c r="J45" s="12"/>
      <c r="K45" s="12"/>
    </row>
    <row r="46" spans="1:11" s="9" customFormat="1" ht="12.75">
      <c r="A46" s="13"/>
      <c r="B46" s="14"/>
      <c r="C46" s="119"/>
      <c r="D46" s="102"/>
      <c r="E46" s="102"/>
      <c r="F46" s="128"/>
      <c r="H46" s="10"/>
      <c r="I46" s="11"/>
      <c r="J46" s="12"/>
      <c r="K46" s="12"/>
    </row>
    <row r="47" spans="1:11" s="9" customFormat="1" ht="12.75">
      <c r="A47" s="13"/>
      <c r="B47" s="14"/>
      <c r="C47" s="119"/>
      <c r="D47" s="102"/>
      <c r="E47" s="102"/>
      <c r="F47" s="128"/>
      <c r="H47" s="10"/>
      <c r="I47" s="11"/>
      <c r="J47" s="12"/>
      <c r="K47" s="12"/>
    </row>
    <row r="48" spans="1:11" s="9" customFormat="1" ht="12.75">
      <c r="A48" s="13"/>
      <c r="B48" s="14"/>
      <c r="C48" s="119"/>
      <c r="D48" s="102"/>
      <c r="E48" s="102"/>
      <c r="F48" s="128"/>
      <c r="H48" s="10"/>
      <c r="I48" s="11"/>
      <c r="J48" s="12"/>
      <c r="K48" s="12"/>
    </row>
    <row r="49" spans="1:11" s="9" customFormat="1" ht="12.75">
      <c r="A49" s="13"/>
      <c r="B49" s="14"/>
      <c r="C49" s="119"/>
      <c r="D49" s="102"/>
      <c r="E49" s="102"/>
      <c r="F49" s="128"/>
      <c r="H49" s="10"/>
      <c r="I49" s="11"/>
      <c r="J49" s="12"/>
      <c r="K49" s="12"/>
    </row>
  </sheetData>
  <sheetProtection algorithmName="SHA-512" hashValue="QV89odgmcCk0CCQazd03vaKflkEmFefRE93jEiVhqIIZlkHkI0bUgS23LLX8LbBaWfhu+fSkAPQx8Kijp8ZPfw==" saltValue="fL4umXRdOiGGT6hrvGoD6Q==" spinCount="100000" sheet="1" objects="1" scenarios="1"/>
  <mergeCells count="7">
    <mergeCell ref="C1:F1"/>
    <mergeCell ref="E21:F21"/>
    <mergeCell ref="B5:E5"/>
    <mergeCell ref="B8:D8"/>
    <mergeCell ref="B10:C10"/>
    <mergeCell ref="B13:C13"/>
    <mergeCell ref="D13:E13"/>
  </mergeCells>
  <pageMargins left="1.0629921259842521" right="0.15748031496062992" top="0.59055118110236227" bottom="0.59055118110236227" header="0.43307086614173229" footer="0.31496062992125984"/>
  <pageSetup paperSize="9" firstPageNumber="21" fitToHeight="0" orientation="portrait" useFirstPageNumber="1" horizontalDpi="300" verticalDpi="300" r:id="rId1"/>
  <headerFooter alignWithMargins="0">
    <oddFooter>&amp;R&amp;P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3</vt:i4>
      </vt:variant>
      <vt:variant>
        <vt:lpstr>Imenovani rasponi</vt:lpstr>
      </vt:variant>
      <vt:variant>
        <vt:i4>5</vt:i4>
      </vt:variant>
    </vt:vector>
  </HeadingPairs>
  <TitlesOfParts>
    <vt:vector size="8" baseType="lpstr">
      <vt:lpstr>01_GRAĐEVINSKO-OBRTNIČKI RADOVI</vt:lpstr>
      <vt:lpstr>02_ELEKTROINSTALACIJE</vt:lpstr>
      <vt:lpstr>03_SVEUKUPNA REKAPITULACIJA</vt:lpstr>
      <vt:lpstr>'01_GRAĐEVINSKO-OBRTNIČKI RADOVI'!Ispis_naslova</vt:lpstr>
      <vt:lpstr>'02_ELEKTROINSTALACIJE'!Ispis_naslova</vt:lpstr>
      <vt:lpstr>'03_SVEUKUPNA REKAPITULACIJA'!Ispis_naslova</vt:lpstr>
      <vt:lpstr>'01_GRAĐEVINSKO-OBRTNIČKI RADOVI'!Podrucje_ispisa</vt:lpstr>
      <vt:lpstr>'03_SVEUKUPNA 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Vanja Čiča</cp:lastModifiedBy>
  <cp:lastPrinted>2026-05-20T08:00:49Z</cp:lastPrinted>
  <dcterms:created xsi:type="dcterms:W3CDTF">2001-05-22T09:13:25Z</dcterms:created>
  <dcterms:modified xsi:type="dcterms:W3CDTF">2026-05-20T08:25:46Z</dcterms:modified>
</cp:coreProperties>
</file>